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EstaPastaDeTrabalho"/>
  <mc:AlternateContent xmlns:mc="http://schemas.openxmlformats.org/markup-compatibility/2006">
    <mc:Choice Requires="x15">
      <x15ac:absPath xmlns:x15ac="http://schemas.microsoft.com/office/spreadsheetml/2010/11/ac" url="C:\Users\julio.muniz\Downloads\"/>
    </mc:Choice>
  </mc:AlternateContent>
  <workbookProtection workbookAlgorithmName="SHA-512" workbookHashValue="73vqSPfmUHElTQwboyYlt3TtWjNXiy8h9tkTZ2MOrJDLYHcMqdkGRR9RiCatUUCrA/sUlVJIpAAn+K8emV0B3g==" workbookSaltValue="OsqPFxHgVbodgETVTckELw==" workbookSpinCount="100000" lockStructure="1"/>
  <bookViews>
    <workbookView xWindow="0" yWindow="0" windowWidth="28800" windowHeight="11745" tabRatio="862"/>
  </bookViews>
  <sheets>
    <sheet name="Contexto" sheetId="37" r:id="rId1"/>
    <sheet name="Análise SWOT" sheetId="36" r:id="rId2"/>
    <sheet name="Brainstorming" sheetId="38" r:id="rId3"/>
    <sheet name="Mapa de Riscos" sheetId="39" r:id="rId4"/>
    <sheet name="Avaliação dos Riscos" sheetId="41" r:id="rId5"/>
    <sheet name="Tratamento dos Riscos" sheetId="42" r:id="rId6"/>
    <sheet name="Escalas" sheetId="10" state="hidden" r:id="rId7"/>
    <sheet name="Registros de Comunicação" sheetId="44" r:id="rId8"/>
    <sheet name="Monitoramento" sheetId="45" r:id="rId9"/>
  </sheets>
  <definedNames>
    <definedName name="_xlnm.Print_Area" localSheetId="1">'Análise SWOT'!$A$1:$F$48</definedName>
    <definedName name="_xlnm.Print_Area" localSheetId="4">'Avaliação dos Riscos'!$A$1:$M$37</definedName>
    <definedName name="_xlnm.Print_Area" localSheetId="2">Brainstorming!$A$1:$D$29</definedName>
    <definedName name="_xlnm.Print_Area" localSheetId="0">Contexto!$A$1:$D$30</definedName>
    <definedName name="_xlnm.Print_Area" localSheetId="3">'Mapa de Riscos'!$A$1:$K$37</definedName>
    <definedName name="_xlnm.Print_Area" localSheetId="8">Monitoramento!$A$1:$M$36</definedName>
    <definedName name="_xlnm.Print_Area" localSheetId="7">'Registros de Comunicação'!$A$1:$G$26</definedName>
    <definedName name="_xlnm.Print_Area" localSheetId="5">'Tratamento dos Riscos'!$A$1:$J$31,'Tratamento dos Riscos'!$A$32:$R$1048576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3" i="45" l="1"/>
  <c r="D193" i="45"/>
  <c r="C193" i="45"/>
  <c r="B193" i="45"/>
  <c r="E192" i="45"/>
  <c r="D192" i="45"/>
  <c r="C192" i="45"/>
  <c r="B192" i="45"/>
  <c r="E191" i="45"/>
  <c r="D191" i="45"/>
  <c r="C191" i="45"/>
  <c r="B191" i="45"/>
  <c r="E190" i="45"/>
  <c r="D190" i="45"/>
  <c r="C190" i="45"/>
  <c r="B190" i="45"/>
  <c r="E189" i="45"/>
  <c r="D189" i="45"/>
  <c r="C189" i="45"/>
  <c r="B189" i="45"/>
  <c r="E188" i="45"/>
  <c r="D188" i="45"/>
  <c r="C188" i="45"/>
  <c r="B188" i="45"/>
  <c r="E187" i="45"/>
  <c r="D187" i="45"/>
  <c r="C187" i="45"/>
  <c r="B187" i="45"/>
  <c r="E186" i="45"/>
  <c r="D186" i="45"/>
  <c r="C186" i="45"/>
  <c r="B186" i="45"/>
  <c r="E185" i="45"/>
  <c r="D185" i="45"/>
  <c r="C185" i="45"/>
  <c r="B185" i="45"/>
  <c r="E184" i="45"/>
  <c r="D184" i="45"/>
  <c r="C184" i="45"/>
  <c r="B184" i="45"/>
  <c r="E183" i="45"/>
  <c r="D183" i="45"/>
  <c r="C183" i="45"/>
  <c r="B183" i="45"/>
  <c r="E182" i="45"/>
  <c r="D182" i="45"/>
  <c r="C182" i="45"/>
  <c r="B182" i="45"/>
  <c r="E181" i="45"/>
  <c r="D181" i="45"/>
  <c r="C181" i="45"/>
  <c r="B181" i="45"/>
  <c r="E180" i="45"/>
  <c r="D180" i="45"/>
  <c r="C180" i="45"/>
  <c r="B180" i="45"/>
  <c r="E179" i="45"/>
  <c r="D179" i="45"/>
  <c r="C179" i="45"/>
  <c r="B179" i="45"/>
  <c r="E178" i="45"/>
  <c r="D178" i="45"/>
  <c r="C178" i="45"/>
  <c r="B178" i="45"/>
  <c r="E177" i="45"/>
  <c r="D177" i="45"/>
  <c r="C177" i="45"/>
  <c r="B177" i="45"/>
  <c r="E176" i="45"/>
  <c r="D176" i="45"/>
  <c r="C176" i="45"/>
  <c r="B176" i="45"/>
  <c r="E175" i="45"/>
  <c r="D175" i="45"/>
  <c r="C175" i="45"/>
  <c r="B175" i="45"/>
  <c r="E174" i="45"/>
  <c r="D174" i="45"/>
  <c r="C174" i="45"/>
  <c r="B174" i="45"/>
  <c r="E173" i="45"/>
  <c r="D173" i="45"/>
  <c r="C173" i="45"/>
  <c r="B173" i="45"/>
  <c r="E172" i="45"/>
  <c r="D172" i="45"/>
  <c r="C172" i="45"/>
  <c r="B172" i="45"/>
  <c r="E171" i="45"/>
  <c r="D171" i="45"/>
  <c r="C171" i="45"/>
  <c r="B171" i="45"/>
  <c r="E170" i="45"/>
  <c r="D170" i="45"/>
  <c r="C170" i="45"/>
  <c r="B170" i="45"/>
  <c r="E169" i="45"/>
  <c r="D169" i="45"/>
  <c r="C169" i="45"/>
  <c r="B169" i="45"/>
  <c r="E168" i="45"/>
  <c r="D168" i="45"/>
  <c r="C168" i="45"/>
  <c r="B168" i="45"/>
  <c r="E167" i="45"/>
  <c r="D167" i="45"/>
  <c r="C167" i="45"/>
  <c r="B167" i="45"/>
  <c r="E166" i="45"/>
  <c r="D166" i="45"/>
  <c r="C166" i="45"/>
  <c r="B166" i="45"/>
  <c r="E165" i="45"/>
  <c r="D165" i="45"/>
  <c r="C165" i="45"/>
  <c r="B165" i="45"/>
  <c r="E164" i="45"/>
  <c r="D164" i="45"/>
  <c r="C164" i="45"/>
  <c r="B164" i="45"/>
  <c r="E163" i="45"/>
  <c r="D163" i="45"/>
  <c r="C163" i="45"/>
  <c r="B163" i="45"/>
  <c r="E162" i="45"/>
  <c r="D162" i="45"/>
  <c r="C162" i="45"/>
  <c r="B162" i="45"/>
  <c r="E161" i="45"/>
  <c r="D161" i="45"/>
  <c r="C161" i="45"/>
  <c r="B161" i="45"/>
  <c r="E160" i="45"/>
  <c r="D160" i="45"/>
  <c r="C160" i="45"/>
  <c r="B160" i="45"/>
  <c r="E159" i="45"/>
  <c r="D159" i="45"/>
  <c r="C159" i="45"/>
  <c r="B159" i="45"/>
  <c r="E158" i="45"/>
  <c r="D158" i="45"/>
  <c r="C158" i="45"/>
  <c r="B158" i="45"/>
  <c r="E157" i="45"/>
  <c r="D157" i="45"/>
  <c r="C157" i="45"/>
  <c r="B157" i="45"/>
  <c r="E156" i="45"/>
  <c r="D156" i="45"/>
  <c r="C156" i="45"/>
  <c r="B156" i="45"/>
  <c r="E155" i="45"/>
  <c r="D155" i="45"/>
  <c r="C155" i="45"/>
  <c r="B155" i="45"/>
  <c r="E154" i="45"/>
  <c r="D154" i="45"/>
  <c r="C154" i="45"/>
  <c r="B154" i="45"/>
  <c r="E153" i="45"/>
  <c r="D153" i="45"/>
  <c r="C153" i="45"/>
  <c r="B153" i="45"/>
  <c r="E152" i="45"/>
  <c r="D152" i="45"/>
  <c r="C152" i="45"/>
  <c r="B152" i="45"/>
  <c r="E151" i="45"/>
  <c r="D151" i="45"/>
  <c r="C151" i="45"/>
  <c r="B151" i="45"/>
  <c r="E150" i="45"/>
  <c r="D150" i="45"/>
  <c r="C150" i="45"/>
  <c r="B150" i="45"/>
  <c r="E149" i="45"/>
  <c r="D149" i="45"/>
  <c r="C149" i="45"/>
  <c r="B149" i="45"/>
  <c r="E148" i="45"/>
  <c r="D148" i="45"/>
  <c r="C148" i="45"/>
  <c r="B148" i="45"/>
  <c r="E147" i="45"/>
  <c r="D147" i="45"/>
  <c r="C147" i="45"/>
  <c r="B147" i="45"/>
  <c r="E146" i="45"/>
  <c r="D146" i="45"/>
  <c r="C146" i="45"/>
  <c r="B146" i="45"/>
  <c r="E145" i="45"/>
  <c r="D145" i="45"/>
  <c r="C145" i="45"/>
  <c r="B145" i="45"/>
  <c r="E144" i="45"/>
  <c r="D144" i="45"/>
  <c r="C144" i="45"/>
  <c r="B144" i="45"/>
  <c r="E143" i="45"/>
  <c r="D143" i="45"/>
  <c r="C143" i="45"/>
  <c r="B143" i="45"/>
  <c r="E142" i="45"/>
  <c r="D142" i="45"/>
  <c r="C142" i="45"/>
  <c r="B142" i="45"/>
  <c r="E141" i="45"/>
  <c r="D141" i="45"/>
  <c r="C141" i="45"/>
  <c r="B141" i="45"/>
  <c r="E140" i="45"/>
  <c r="D140" i="45"/>
  <c r="C140" i="45"/>
  <c r="B140" i="45"/>
  <c r="E139" i="45"/>
  <c r="D139" i="45"/>
  <c r="C139" i="45"/>
  <c r="B139" i="45"/>
  <c r="E138" i="45"/>
  <c r="D138" i="45"/>
  <c r="C138" i="45"/>
  <c r="B138" i="45"/>
  <c r="E137" i="45"/>
  <c r="D137" i="45"/>
  <c r="C137" i="45"/>
  <c r="B137" i="45"/>
  <c r="E136" i="45"/>
  <c r="D136" i="45"/>
  <c r="C136" i="45"/>
  <c r="B136" i="45"/>
  <c r="E135" i="45"/>
  <c r="D135" i="45"/>
  <c r="C135" i="45"/>
  <c r="B135" i="45"/>
  <c r="E134" i="45"/>
  <c r="D134" i="45"/>
  <c r="C134" i="45"/>
  <c r="B134" i="45"/>
  <c r="E133" i="45"/>
  <c r="D133" i="45"/>
  <c r="C133" i="45"/>
  <c r="B133" i="45"/>
  <c r="E132" i="45"/>
  <c r="D132" i="45"/>
  <c r="C132" i="45"/>
  <c r="B132" i="45"/>
  <c r="E131" i="45"/>
  <c r="D131" i="45"/>
  <c r="C131" i="45"/>
  <c r="B131" i="45"/>
  <c r="E130" i="45"/>
  <c r="D130" i="45"/>
  <c r="C130" i="45"/>
  <c r="B130" i="45"/>
  <c r="E129" i="45"/>
  <c r="D129" i="45"/>
  <c r="C129" i="45"/>
  <c r="B129" i="45"/>
  <c r="E128" i="45"/>
  <c r="D128" i="45"/>
  <c r="C128" i="45"/>
  <c r="B128" i="45"/>
  <c r="E127" i="45"/>
  <c r="D127" i="45"/>
  <c r="C127" i="45"/>
  <c r="B127" i="45"/>
  <c r="E126" i="45"/>
  <c r="D126" i="45"/>
  <c r="C126" i="45"/>
  <c r="B126" i="45"/>
  <c r="E125" i="45"/>
  <c r="D125" i="45"/>
  <c r="C125" i="45"/>
  <c r="B125" i="45"/>
  <c r="E124" i="45"/>
  <c r="D124" i="45"/>
  <c r="C124" i="45"/>
  <c r="B124" i="45"/>
  <c r="D123" i="45"/>
  <c r="C123" i="45"/>
  <c r="B123" i="45"/>
  <c r="E122" i="45"/>
  <c r="D122" i="45"/>
  <c r="C122" i="45"/>
  <c r="B122" i="45"/>
  <c r="E121" i="45"/>
  <c r="D121" i="45"/>
  <c r="C121" i="45"/>
  <c r="B121" i="45"/>
  <c r="E120" i="45"/>
  <c r="D120" i="45"/>
  <c r="C120" i="45"/>
  <c r="B120" i="45"/>
  <c r="E119" i="45"/>
  <c r="D119" i="45"/>
  <c r="C119" i="45"/>
  <c r="B119" i="45"/>
  <c r="E118" i="45"/>
  <c r="D118" i="45"/>
  <c r="C118" i="45"/>
  <c r="B118" i="45"/>
  <c r="E117" i="45"/>
  <c r="D117" i="45"/>
  <c r="C117" i="45"/>
  <c r="B117" i="45"/>
  <c r="E116" i="45"/>
  <c r="D116" i="45"/>
  <c r="C116" i="45"/>
  <c r="B116" i="45"/>
  <c r="E115" i="45"/>
  <c r="D115" i="45"/>
  <c r="C115" i="45"/>
  <c r="B115" i="45"/>
  <c r="E114" i="45"/>
  <c r="D114" i="45"/>
  <c r="C114" i="45"/>
  <c r="B114" i="45"/>
  <c r="E113" i="45"/>
  <c r="D113" i="45"/>
  <c r="C113" i="45"/>
  <c r="B113" i="45"/>
  <c r="E112" i="45"/>
  <c r="D112" i="45"/>
  <c r="C112" i="45"/>
  <c r="B112" i="45"/>
  <c r="E111" i="45"/>
  <c r="D111" i="45"/>
  <c r="C111" i="45"/>
  <c r="B111" i="45"/>
  <c r="E110" i="45"/>
  <c r="D110" i="45"/>
  <c r="C110" i="45"/>
  <c r="B110" i="45"/>
  <c r="E109" i="45"/>
  <c r="D109" i="45"/>
  <c r="C109" i="45"/>
  <c r="B109" i="45"/>
  <c r="E108" i="45"/>
  <c r="D108" i="45"/>
  <c r="C108" i="45"/>
  <c r="B108" i="45"/>
  <c r="E107" i="45"/>
  <c r="D107" i="45"/>
  <c r="C107" i="45"/>
  <c r="B107" i="45"/>
  <c r="E106" i="45"/>
  <c r="D106" i="45"/>
  <c r="C106" i="45"/>
  <c r="B106" i="45"/>
  <c r="E105" i="45"/>
  <c r="D105" i="45"/>
  <c r="C105" i="45"/>
  <c r="B105" i="45"/>
  <c r="E104" i="45"/>
  <c r="D104" i="45"/>
  <c r="C104" i="45"/>
  <c r="B104" i="45"/>
  <c r="E103" i="45"/>
  <c r="D103" i="45"/>
  <c r="C103" i="45"/>
  <c r="B103" i="45"/>
  <c r="E102" i="45"/>
  <c r="D102" i="45"/>
  <c r="C102" i="45"/>
  <c r="B102" i="45"/>
  <c r="E101" i="45"/>
  <c r="D101" i="45"/>
  <c r="C101" i="45"/>
  <c r="B101" i="45"/>
  <c r="E100" i="45"/>
  <c r="D100" i="45"/>
  <c r="C100" i="45"/>
  <c r="B100" i="45"/>
  <c r="E99" i="45"/>
  <c r="D99" i="45"/>
  <c r="C99" i="45"/>
  <c r="B99" i="45"/>
  <c r="E98" i="45"/>
  <c r="D98" i="45"/>
  <c r="C98" i="45"/>
  <c r="B98" i="45"/>
  <c r="E97" i="45"/>
  <c r="D97" i="45"/>
  <c r="C97" i="45"/>
  <c r="B97" i="45"/>
  <c r="E96" i="45"/>
  <c r="D96" i="45"/>
  <c r="C96" i="45"/>
  <c r="B96" i="45"/>
  <c r="E95" i="45"/>
  <c r="D95" i="45"/>
  <c r="C95" i="45"/>
  <c r="B95" i="45"/>
  <c r="E94" i="45"/>
  <c r="D94" i="45"/>
  <c r="C94" i="45"/>
  <c r="B94" i="45"/>
  <c r="E93" i="45"/>
  <c r="D93" i="45"/>
  <c r="C93" i="45"/>
  <c r="B93" i="45"/>
  <c r="E92" i="45"/>
  <c r="D92" i="45"/>
  <c r="C92" i="45"/>
  <c r="B92" i="45"/>
  <c r="E91" i="45"/>
  <c r="D91" i="45"/>
  <c r="C91" i="45"/>
  <c r="B91" i="45"/>
  <c r="E90" i="45"/>
  <c r="D90" i="45"/>
  <c r="C90" i="45"/>
  <c r="B90" i="45"/>
  <c r="E89" i="45"/>
  <c r="D89" i="45"/>
  <c r="C89" i="45"/>
  <c r="B89" i="45"/>
  <c r="E88" i="45"/>
  <c r="D88" i="45"/>
  <c r="C88" i="45"/>
  <c r="B88" i="45"/>
  <c r="E87" i="45"/>
  <c r="D87" i="45"/>
  <c r="C87" i="45"/>
  <c r="B87" i="45"/>
  <c r="E86" i="45"/>
  <c r="D86" i="45"/>
  <c r="C86" i="45"/>
  <c r="B86" i="45"/>
  <c r="E85" i="45"/>
  <c r="D85" i="45"/>
  <c r="C85" i="45"/>
  <c r="B85" i="45"/>
  <c r="E84" i="45"/>
  <c r="D84" i="45"/>
  <c r="C84" i="45"/>
  <c r="B84" i="45"/>
  <c r="E83" i="45"/>
  <c r="D83" i="45"/>
  <c r="C83" i="45"/>
  <c r="B83" i="45"/>
  <c r="E82" i="45"/>
  <c r="D82" i="45"/>
  <c r="C82" i="45"/>
  <c r="B82" i="45"/>
  <c r="E81" i="45"/>
  <c r="D81" i="45"/>
  <c r="C81" i="45"/>
  <c r="B81" i="45"/>
  <c r="E80" i="45"/>
  <c r="D80" i="45"/>
  <c r="C80" i="45"/>
  <c r="B80" i="45"/>
  <c r="E79" i="45"/>
  <c r="D79" i="45"/>
  <c r="C79" i="45"/>
  <c r="B79" i="45"/>
  <c r="E78" i="45"/>
  <c r="D78" i="45"/>
  <c r="C78" i="45"/>
  <c r="B78" i="45"/>
  <c r="E77" i="45"/>
  <c r="D77" i="45"/>
  <c r="C77" i="45"/>
  <c r="B77" i="45"/>
  <c r="E76" i="45"/>
  <c r="D76" i="45"/>
  <c r="C76" i="45"/>
  <c r="B76" i="45"/>
  <c r="E75" i="45"/>
  <c r="D75" i="45"/>
  <c r="C75" i="45"/>
  <c r="B75" i="45"/>
  <c r="E74" i="45"/>
  <c r="D74" i="45"/>
  <c r="C74" i="45"/>
  <c r="B74" i="45"/>
  <c r="E73" i="45"/>
  <c r="D73" i="45"/>
  <c r="C73" i="45"/>
  <c r="B73" i="45"/>
  <c r="E72" i="45"/>
  <c r="D72" i="45"/>
  <c r="C72" i="45"/>
  <c r="B72" i="45"/>
  <c r="E71" i="45"/>
  <c r="D71" i="45"/>
  <c r="C71" i="45"/>
  <c r="B71" i="45"/>
  <c r="E70" i="45"/>
  <c r="D70" i="45"/>
  <c r="C70" i="45"/>
  <c r="B70" i="45"/>
  <c r="E69" i="45"/>
  <c r="D69" i="45"/>
  <c r="C69" i="45"/>
  <c r="B69" i="45"/>
  <c r="E68" i="45"/>
  <c r="D68" i="45"/>
  <c r="C68" i="45"/>
  <c r="B68" i="45"/>
  <c r="E67" i="45"/>
  <c r="D67" i="45"/>
  <c r="C67" i="45"/>
  <c r="B67" i="45"/>
  <c r="E66" i="45"/>
  <c r="D66" i="45"/>
  <c r="C66" i="45"/>
  <c r="B66" i="45"/>
  <c r="E65" i="45"/>
  <c r="D65" i="45"/>
  <c r="C65" i="45"/>
  <c r="B65" i="45"/>
  <c r="E64" i="45"/>
  <c r="D64" i="45"/>
  <c r="C64" i="45"/>
  <c r="B64" i="45"/>
  <c r="E63" i="45"/>
  <c r="D63" i="45"/>
  <c r="C63" i="45"/>
  <c r="B63" i="45"/>
  <c r="E62" i="45"/>
  <c r="D62" i="45"/>
  <c r="C62" i="45"/>
  <c r="B62" i="45"/>
  <c r="E61" i="45"/>
  <c r="D61" i="45"/>
  <c r="C61" i="45"/>
  <c r="B61" i="45"/>
  <c r="E60" i="45"/>
  <c r="D60" i="45"/>
  <c r="C60" i="45"/>
  <c r="B60" i="45"/>
  <c r="E59" i="45"/>
  <c r="D59" i="45"/>
  <c r="C59" i="45"/>
  <c r="B59" i="45"/>
  <c r="E58" i="45"/>
  <c r="D58" i="45"/>
  <c r="C58" i="45"/>
  <c r="B58" i="45"/>
  <c r="E57" i="45"/>
  <c r="D57" i="45"/>
  <c r="C57" i="45"/>
  <c r="B57" i="45"/>
  <c r="E56" i="45"/>
  <c r="D56" i="45"/>
  <c r="C56" i="45"/>
  <c r="B56" i="45"/>
  <c r="E55" i="45"/>
  <c r="D55" i="45"/>
  <c r="C55" i="45"/>
  <c r="B55" i="45"/>
  <c r="E54" i="45"/>
  <c r="D54" i="45"/>
  <c r="C54" i="45"/>
  <c r="B54" i="45"/>
  <c r="E53" i="45"/>
  <c r="D53" i="45"/>
  <c r="C53" i="45"/>
  <c r="B53" i="45"/>
  <c r="E52" i="45"/>
  <c r="D52" i="45"/>
  <c r="C52" i="45"/>
  <c r="B52" i="45"/>
  <c r="E51" i="45"/>
  <c r="D51" i="45"/>
  <c r="C51" i="45"/>
  <c r="B51" i="45"/>
  <c r="E50" i="45"/>
  <c r="D50" i="45"/>
  <c r="C50" i="45"/>
  <c r="B50" i="45"/>
  <c r="E49" i="45"/>
  <c r="D49" i="45"/>
  <c r="C49" i="45"/>
  <c r="B49" i="45"/>
  <c r="E48" i="45"/>
  <c r="D48" i="45"/>
  <c r="C48" i="45"/>
  <c r="B48" i="45"/>
  <c r="E47" i="45"/>
  <c r="D47" i="45"/>
  <c r="C47" i="45"/>
  <c r="B47" i="45"/>
  <c r="E46" i="45"/>
  <c r="D46" i="45"/>
  <c r="C46" i="45"/>
  <c r="B46" i="45"/>
  <c r="E45" i="45"/>
  <c r="D45" i="45"/>
  <c r="C45" i="45"/>
  <c r="B45" i="45"/>
  <c r="E44" i="45"/>
  <c r="D44" i="45"/>
  <c r="C44" i="45"/>
  <c r="B44" i="45"/>
  <c r="E43" i="45"/>
  <c r="D43" i="45"/>
  <c r="C43" i="45"/>
  <c r="B43" i="45"/>
  <c r="E42" i="45"/>
  <c r="D42" i="45"/>
  <c r="C42" i="45"/>
  <c r="B42" i="45"/>
  <c r="E41" i="45"/>
  <c r="D41" i="45"/>
  <c r="C41" i="45"/>
  <c r="B41" i="45"/>
  <c r="E40" i="45"/>
  <c r="D40" i="45"/>
  <c r="C40" i="45"/>
  <c r="B40" i="45"/>
  <c r="E39" i="45"/>
  <c r="D39" i="45"/>
  <c r="C39" i="45"/>
  <c r="B39" i="45"/>
  <c r="E38" i="45"/>
  <c r="D38" i="45"/>
  <c r="C38" i="45"/>
  <c r="B38" i="45"/>
  <c r="E37" i="45"/>
  <c r="D37" i="45"/>
  <c r="C37" i="45"/>
  <c r="B37" i="45"/>
  <c r="E36" i="45"/>
  <c r="D36" i="45"/>
  <c r="C36" i="45"/>
  <c r="B36" i="45"/>
  <c r="C12" i="42"/>
  <c r="C11" i="42"/>
  <c r="C10" i="42"/>
  <c r="C9" i="42"/>
  <c r="L29" i="41"/>
  <c r="K29" i="41"/>
  <c r="J29" i="41"/>
  <c r="I29" i="41"/>
  <c r="H29" i="41"/>
  <c r="L26" i="41"/>
  <c r="K26" i="41"/>
  <c r="J26" i="41"/>
  <c r="I26" i="41"/>
  <c r="H26" i="41"/>
  <c r="L23" i="41"/>
  <c r="K23" i="41"/>
  <c r="J23" i="41"/>
  <c r="I23" i="41"/>
  <c r="H23" i="41"/>
  <c r="L20" i="41"/>
  <c r="K20" i="41"/>
  <c r="J20" i="41"/>
  <c r="I20" i="41"/>
  <c r="H20" i="41"/>
  <c r="L17" i="41"/>
  <c r="K17" i="41"/>
  <c r="J17" i="41"/>
  <c r="I17" i="41"/>
  <c r="H17" i="41"/>
  <c r="C200" i="41"/>
  <c r="B200" i="41"/>
  <c r="C199" i="41"/>
  <c r="B199" i="41"/>
  <c r="C198" i="41"/>
  <c r="B198" i="41"/>
  <c r="C197" i="41"/>
  <c r="B197" i="41"/>
  <c r="C196" i="41"/>
  <c r="B196" i="41"/>
  <c r="C195" i="41"/>
  <c r="B195" i="41"/>
  <c r="C194" i="41"/>
  <c r="B194" i="41"/>
  <c r="C193" i="41"/>
  <c r="B193" i="41"/>
  <c r="C192" i="41"/>
  <c r="B192" i="41"/>
  <c r="C191" i="41"/>
  <c r="B191" i="41"/>
  <c r="C190" i="41"/>
  <c r="B190" i="41"/>
  <c r="C189" i="41"/>
  <c r="B189" i="41"/>
  <c r="C188" i="41"/>
  <c r="B188" i="41"/>
  <c r="C187" i="41"/>
  <c r="B187" i="41"/>
  <c r="C186" i="41"/>
  <c r="B186" i="41"/>
  <c r="C185" i="41"/>
  <c r="B185" i="41"/>
  <c r="C184" i="41"/>
  <c r="B184" i="41"/>
  <c r="C183" i="41"/>
  <c r="B183" i="41"/>
  <c r="C182" i="41"/>
  <c r="B182" i="41"/>
  <c r="C181" i="41"/>
  <c r="B181" i="41"/>
  <c r="C180" i="41"/>
  <c r="B180" i="41"/>
  <c r="C179" i="41"/>
  <c r="B179" i="41"/>
  <c r="C178" i="41"/>
  <c r="B178" i="41"/>
  <c r="C177" i="41"/>
  <c r="B177" i="41"/>
  <c r="C176" i="41"/>
  <c r="B176" i="41"/>
  <c r="C175" i="41"/>
  <c r="B175" i="41"/>
  <c r="C174" i="41"/>
  <c r="B174" i="41"/>
  <c r="C173" i="41"/>
  <c r="B173" i="41"/>
  <c r="C172" i="41"/>
  <c r="B172" i="41"/>
  <c r="C171" i="41"/>
  <c r="B171" i="41"/>
  <c r="C170" i="41"/>
  <c r="B170" i="41"/>
  <c r="C169" i="41"/>
  <c r="B169" i="41"/>
  <c r="C168" i="41"/>
  <c r="B168" i="41"/>
  <c r="C167" i="41"/>
  <c r="B167" i="41"/>
  <c r="C166" i="41"/>
  <c r="B166" i="41"/>
  <c r="C165" i="41"/>
  <c r="B165" i="41"/>
  <c r="C164" i="41"/>
  <c r="B164" i="41"/>
  <c r="C163" i="41"/>
  <c r="B163" i="41"/>
  <c r="C162" i="41"/>
  <c r="B162" i="41"/>
  <c r="C161" i="41"/>
  <c r="B161" i="41"/>
  <c r="C160" i="41"/>
  <c r="B160" i="41"/>
  <c r="C159" i="41"/>
  <c r="B159" i="41"/>
  <c r="C158" i="41"/>
  <c r="B158" i="41"/>
  <c r="C157" i="41"/>
  <c r="B157" i="41"/>
  <c r="C156" i="41"/>
  <c r="B156" i="41"/>
  <c r="C155" i="41"/>
  <c r="B155" i="41"/>
  <c r="C154" i="41"/>
  <c r="B154" i="41"/>
  <c r="C153" i="41"/>
  <c r="B153" i="41"/>
  <c r="C152" i="41"/>
  <c r="B152" i="41"/>
  <c r="C151" i="41"/>
  <c r="B151" i="41"/>
  <c r="C150" i="41"/>
  <c r="B150" i="41"/>
  <c r="C149" i="41"/>
  <c r="B149" i="41"/>
  <c r="C148" i="41"/>
  <c r="B148" i="41"/>
  <c r="C147" i="41"/>
  <c r="B147" i="41"/>
  <c r="C146" i="41"/>
  <c r="B146" i="41"/>
  <c r="C145" i="41"/>
  <c r="B145" i="41"/>
  <c r="C144" i="41"/>
  <c r="B144" i="41"/>
  <c r="C143" i="41"/>
  <c r="B143" i="41"/>
  <c r="C142" i="41"/>
  <c r="B142" i="41"/>
  <c r="C141" i="41"/>
  <c r="B141" i="41"/>
  <c r="C140" i="41"/>
  <c r="B140" i="41"/>
  <c r="C139" i="41"/>
  <c r="B139" i="41"/>
  <c r="C138" i="41"/>
  <c r="B138" i="41"/>
  <c r="C137" i="41"/>
  <c r="B137" i="41"/>
  <c r="C136" i="41"/>
  <c r="B136" i="41"/>
  <c r="C135" i="41"/>
  <c r="B135" i="41"/>
  <c r="C134" i="41"/>
  <c r="B134" i="41"/>
  <c r="C133" i="41"/>
  <c r="B133" i="41"/>
  <c r="C132" i="41"/>
  <c r="B132" i="41"/>
  <c r="C131" i="41"/>
  <c r="B131" i="41"/>
  <c r="B130" i="41"/>
  <c r="C129" i="41"/>
  <c r="B129" i="41"/>
  <c r="C128" i="41"/>
  <c r="B128" i="41"/>
  <c r="C127" i="41"/>
  <c r="B127" i="41"/>
  <c r="C126" i="41"/>
  <c r="B126" i="41"/>
  <c r="C125" i="41"/>
  <c r="B125" i="41"/>
  <c r="C124" i="41"/>
  <c r="B124" i="41"/>
  <c r="C123" i="41"/>
  <c r="B123" i="41"/>
  <c r="C122" i="41"/>
  <c r="B122" i="41"/>
  <c r="C121" i="41"/>
  <c r="B121" i="41"/>
  <c r="C120" i="41"/>
  <c r="B120" i="41"/>
  <c r="C119" i="41"/>
  <c r="B119" i="41"/>
  <c r="C118" i="41"/>
  <c r="B118" i="41"/>
  <c r="C117" i="41"/>
  <c r="B117" i="41"/>
  <c r="C116" i="41"/>
  <c r="B116" i="41"/>
  <c r="C115" i="41"/>
  <c r="B115" i="41"/>
  <c r="C114" i="41"/>
  <c r="B114" i="41"/>
  <c r="C113" i="41"/>
  <c r="B113" i="41"/>
  <c r="C112" i="41"/>
  <c r="B112" i="41"/>
  <c r="C111" i="41"/>
  <c r="B111" i="41"/>
  <c r="C110" i="41"/>
  <c r="B110" i="41"/>
  <c r="C109" i="41"/>
  <c r="B109" i="41"/>
  <c r="C108" i="41"/>
  <c r="B108" i="41"/>
  <c r="C107" i="41"/>
  <c r="B107" i="41"/>
  <c r="C106" i="41"/>
  <c r="B106" i="41"/>
  <c r="C105" i="41"/>
  <c r="B105" i="41"/>
  <c r="C104" i="41"/>
  <c r="B104" i="41"/>
  <c r="C103" i="41"/>
  <c r="B103" i="41"/>
  <c r="C102" i="41"/>
  <c r="B102" i="41"/>
  <c r="C101" i="41"/>
  <c r="B101" i="41"/>
  <c r="C100" i="41"/>
  <c r="B100" i="41"/>
  <c r="C99" i="41"/>
  <c r="B99" i="41"/>
  <c r="C98" i="41"/>
  <c r="B98" i="41"/>
  <c r="C97" i="41"/>
  <c r="B97" i="41"/>
  <c r="C96" i="41"/>
  <c r="B96" i="41"/>
  <c r="C95" i="41"/>
  <c r="B95" i="41"/>
  <c r="C94" i="41"/>
  <c r="B94" i="41"/>
  <c r="C93" i="41"/>
  <c r="B93" i="41"/>
  <c r="C92" i="41"/>
  <c r="B92" i="41"/>
  <c r="C91" i="41"/>
  <c r="B91" i="41"/>
  <c r="C90" i="41"/>
  <c r="B90" i="41"/>
  <c r="C89" i="41"/>
  <c r="B89" i="41"/>
  <c r="C88" i="41"/>
  <c r="B88" i="41"/>
  <c r="C87" i="41"/>
  <c r="B87" i="41"/>
  <c r="C86" i="41"/>
  <c r="B86" i="41"/>
  <c r="C85" i="41"/>
  <c r="B85" i="41"/>
  <c r="C84" i="41"/>
  <c r="B84" i="41"/>
  <c r="C83" i="41"/>
  <c r="B83" i="41"/>
  <c r="C82" i="41"/>
  <c r="B82" i="41"/>
  <c r="C81" i="41"/>
  <c r="B81" i="41"/>
  <c r="C80" i="41"/>
  <c r="B80" i="41"/>
  <c r="C79" i="41"/>
  <c r="B79" i="41"/>
  <c r="C78" i="41"/>
  <c r="B78" i="41"/>
  <c r="C77" i="41"/>
  <c r="B77" i="41"/>
  <c r="C76" i="41"/>
  <c r="B76" i="41"/>
  <c r="C75" i="41"/>
  <c r="B75" i="41"/>
  <c r="C74" i="41"/>
  <c r="B74" i="41"/>
  <c r="C73" i="41"/>
  <c r="B73" i="41"/>
  <c r="C72" i="41"/>
  <c r="B72" i="41"/>
  <c r="C71" i="41"/>
  <c r="B71" i="41"/>
  <c r="C70" i="41"/>
  <c r="B70" i="41"/>
  <c r="C69" i="41"/>
  <c r="B69" i="41"/>
  <c r="C68" i="41"/>
  <c r="B68" i="41"/>
  <c r="C67" i="41"/>
  <c r="B67" i="41"/>
  <c r="C66" i="41"/>
  <c r="B66" i="41"/>
  <c r="C65" i="41"/>
  <c r="B65" i="41"/>
  <c r="C64" i="41"/>
  <c r="B64" i="41"/>
  <c r="C63" i="41"/>
  <c r="B63" i="41"/>
  <c r="C62" i="41"/>
  <c r="B62" i="41"/>
  <c r="C61" i="41"/>
  <c r="B61" i="41"/>
  <c r="C60" i="41"/>
  <c r="B60" i="41"/>
  <c r="C59" i="41"/>
  <c r="B59" i="41"/>
  <c r="C58" i="41"/>
  <c r="B58" i="41"/>
  <c r="C57" i="41"/>
  <c r="B57" i="41"/>
  <c r="C56" i="41"/>
  <c r="B56" i="41"/>
  <c r="C55" i="41"/>
  <c r="B55" i="41"/>
  <c r="C54" i="41"/>
  <c r="B54" i="41"/>
  <c r="C53" i="41"/>
  <c r="B53" i="41"/>
  <c r="C52" i="41"/>
  <c r="B52" i="41"/>
  <c r="C51" i="41"/>
  <c r="B51" i="41"/>
  <c r="C50" i="41"/>
  <c r="B50" i="41"/>
  <c r="C49" i="41"/>
  <c r="B49" i="41"/>
  <c r="C48" i="41"/>
  <c r="B48" i="41"/>
  <c r="C47" i="41"/>
  <c r="B47" i="41"/>
  <c r="C46" i="41"/>
  <c r="B46" i="41"/>
  <c r="C45" i="41"/>
  <c r="B45" i="41"/>
  <c r="C44" i="41"/>
  <c r="B44" i="41"/>
  <c r="C43" i="41"/>
  <c r="B43" i="41"/>
  <c r="G200" i="39"/>
  <c r="G199" i="39"/>
  <c r="G198" i="39"/>
  <c r="G197" i="39"/>
  <c r="G196" i="39"/>
  <c r="G195" i="39"/>
  <c r="G194" i="39"/>
  <c r="G193" i="39"/>
  <c r="G192" i="39"/>
  <c r="G191" i="39"/>
  <c r="G190" i="39"/>
  <c r="G189" i="39"/>
  <c r="G188" i="39"/>
  <c r="G187" i="39"/>
  <c r="G186" i="39"/>
  <c r="G185" i="39"/>
  <c r="G184" i="39"/>
  <c r="G183" i="39"/>
  <c r="G182" i="39"/>
  <c r="G181" i="39"/>
  <c r="G180" i="39"/>
  <c r="G179" i="39"/>
  <c r="G178" i="39"/>
  <c r="G177" i="39"/>
  <c r="G176" i="39"/>
  <c r="G175" i="39"/>
  <c r="G174" i="39"/>
  <c r="G173" i="39"/>
  <c r="G172" i="39"/>
  <c r="G171" i="39"/>
  <c r="G170" i="39"/>
  <c r="G169" i="39"/>
  <c r="G168" i="39"/>
  <c r="G167" i="39"/>
  <c r="G166" i="39"/>
  <c r="G165" i="39"/>
  <c r="G164" i="39"/>
  <c r="G163" i="39"/>
  <c r="G162" i="39"/>
  <c r="G161" i="39"/>
  <c r="G160" i="39"/>
  <c r="G159" i="39"/>
  <c r="G158" i="39"/>
  <c r="G157" i="39"/>
  <c r="G156" i="39"/>
  <c r="G155" i="39"/>
  <c r="G154" i="39"/>
  <c r="G153" i="39"/>
  <c r="G152" i="39"/>
  <c r="G151" i="39"/>
  <c r="G150" i="39"/>
  <c r="G149" i="39"/>
  <c r="G148" i="39"/>
  <c r="G147" i="39"/>
  <c r="G146" i="39"/>
  <c r="G145" i="39"/>
  <c r="G144" i="39"/>
  <c r="G143" i="39"/>
  <c r="G142" i="39"/>
  <c r="G141" i="39"/>
  <c r="G140" i="39"/>
  <c r="G139" i="39"/>
  <c r="G138" i="39"/>
  <c r="G137" i="39"/>
  <c r="G136" i="39"/>
  <c r="G135" i="39"/>
  <c r="G134" i="39"/>
  <c r="G133" i="39"/>
  <c r="G132" i="39"/>
  <c r="G131" i="39"/>
  <c r="G130" i="39"/>
  <c r="E123" i="45" s="1"/>
  <c r="G129" i="39"/>
  <c r="G128" i="39"/>
  <c r="G127" i="39"/>
  <c r="G126" i="39"/>
  <c r="G125" i="39"/>
  <c r="G124" i="39"/>
  <c r="G123" i="39"/>
  <c r="G122" i="39"/>
  <c r="G121" i="39"/>
  <c r="G120" i="39"/>
  <c r="G119" i="39"/>
  <c r="G118" i="39"/>
  <c r="G117" i="39"/>
  <c r="G116" i="39"/>
  <c r="G115" i="39"/>
  <c r="G114" i="39"/>
  <c r="G113" i="39"/>
  <c r="G112" i="39"/>
  <c r="G111" i="39"/>
  <c r="G110" i="39"/>
  <c r="G109" i="39"/>
  <c r="G108" i="39"/>
  <c r="G107" i="39"/>
  <c r="G106" i="39"/>
  <c r="G105" i="39"/>
  <c r="G104" i="39"/>
  <c r="G103" i="39"/>
  <c r="G102" i="39"/>
  <c r="G101" i="39"/>
  <c r="G100" i="39"/>
  <c r="G99" i="39"/>
  <c r="G98" i="39"/>
  <c r="G97" i="39"/>
  <c r="G96" i="39"/>
  <c r="G95" i="39"/>
  <c r="G94" i="39"/>
  <c r="G93" i="39"/>
  <c r="G92" i="39"/>
  <c r="G91" i="39"/>
  <c r="G90" i="39"/>
  <c r="G89" i="39"/>
  <c r="G88" i="39"/>
  <c r="G87" i="39"/>
  <c r="G86" i="39"/>
  <c r="G85" i="39"/>
  <c r="G84" i="39"/>
  <c r="G83" i="39"/>
  <c r="G82" i="39"/>
  <c r="G81" i="39"/>
  <c r="G80" i="39"/>
  <c r="G79" i="39"/>
  <c r="G78" i="39"/>
  <c r="G77" i="39"/>
  <c r="G76" i="39"/>
  <c r="G75" i="39"/>
  <c r="G74" i="39"/>
  <c r="G73" i="39"/>
  <c r="G72" i="39"/>
  <c r="G71" i="39"/>
  <c r="G70" i="39"/>
  <c r="G69" i="39"/>
  <c r="G68" i="39"/>
  <c r="G67" i="39"/>
  <c r="G66" i="39"/>
  <c r="G65" i="39"/>
  <c r="G64" i="39"/>
  <c r="G63" i="39"/>
  <c r="G62" i="39"/>
  <c r="G61" i="39"/>
  <c r="G60" i="39"/>
  <c r="G59" i="39"/>
  <c r="G58" i="39"/>
  <c r="G57" i="39"/>
  <c r="G56" i="39"/>
  <c r="G55" i="39"/>
  <c r="G54" i="39"/>
  <c r="G53" i="39"/>
  <c r="G52" i="39"/>
  <c r="G51" i="39"/>
  <c r="G50" i="39"/>
  <c r="G49" i="39"/>
  <c r="G48" i="39"/>
  <c r="G47" i="39"/>
  <c r="G46" i="39"/>
  <c r="G45" i="39"/>
  <c r="G44" i="39"/>
  <c r="G43" i="39"/>
  <c r="C130" i="41" l="1"/>
  <c r="E7" i="45"/>
  <c r="E8" i="45"/>
  <c r="E9" i="45"/>
  <c r="E10" i="45"/>
  <c r="E11" i="45"/>
  <c r="E12" i="45"/>
  <c r="E13" i="45"/>
  <c r="E14" i="45"/>
  <c r="E15" i="45"/>
  <c r="E16" i="45"/>
  <c r="E17" i="45"/>
  <c r="E18" i="45"/>
  <c r="E19" i="45"/>
  <c r="E20" i="45"/>
  <c r="E21" i="45"/>
  <c r="E22" i="45"/>
  <c r="E23" i="45"/>
  <c r="E24" i="45"/>
  <c r="E25" i="45"/>
  <c r="E26" i="45"/>
  <c r="E27" i="45"/>
  <c r="E28" i="45"/>
  <c r="E29" i="45"/>
  <c r="E30" i="45"/>
  <c r="E31" i="45"/>
  <c r="E32" i="45"/>
  <c r="E33" i="45"/>
  <c r="E34" i="45"/>
  <c r="E35" i="45"/>
  <c r="D7" i="45"/>
  <c r="D8" i="45"/>
  <c r="D9" i="45"/>
  <c r="D10" i="45"/>
  <c r="D11" i="45"/>
  <c r="D12" i="45"/>
  <c r="D13" i="45"/>
  <c r="D14" i="45"/>
  <c r="D15" i="45"/>
  <c r="D16" i="45"/>
  <c r="D17" i="45"/>
  <c r="D18" i="45"/>
  <c r="D19" i="45"/>
  <c r="D20" i="45"/>
  <c r="D21" i="45"/>
  <c r="D22" i="45"/>
  <c r="D23" i="45"/>
  <c r="D24" i="45"/>
  <c r="D25" i="45"/>
  <c r="D26" i="45"/>
  <c r="D27" i="45"/>
  <c r="D28" i="45"/>
  <c r="D29" i="45"/>
  <c r="D30" i="45"/>
  <c r="D31" i="45"/>
  <c r="D32" i="45"/>
  <c r="D33" i="45"/>
  <c r="D34" i="45"/>
  <c r="D35" i="45"/>
  <c r="C7" i="45"/>
  <c r="C8" i="45"/>
  <c r="C9" i="45"/>
  <c r="C10" i="45"/>
  <c r="C11" i="45"/>
  <c r="C12" i="45"/>
  <c r="C13" i="45"/>
  <c r="C14" i="45"/>
  <c r="C15" i="45"/>
  <c r="C16" i="45"/>
  <c r="C17" i="45"/>
  <c r="C18" i="45"/>
  <c r="C19" i="45"/>
  <c r="C20" i="45"/>
  <c r="C21" i="45"/>
  <c r="C22" i="45"/>
  <c r="C23" i="45"/>
  <c r="C24" i="45"/>
  <c r="C25" i="45"/>
  <c r="C26" i="45"/>
  <c r="C27" i="45"/>
  <c r="C28" i="45"/>
  <c r="C29" i="45"/>
  <c r="C30" i="45"/>
  <c r="C31" i="45"/>
  <c r="C32" i="45"/>
  <c r="C33" i="45"/>
  <c r="C34" i="45"/>
  <c r="C35" i="45"/>
  <c r="E6" i="45"/>
  <c r="D6" i="45"/>
  <c r="C6" i="45"/>
  <c r="B7" i="45"/>
  <c r="B8" i="45"/>
  <c r="B9" i="45"/>
  <c r="B10" i="45"/>
  <c r="B11" i="45"/>
  <c r="B12" i="45"/>
  <c r="B13" i="45"/>
  <c r="B14" i="45"/>
  <c r="B15" i="45"/>
  <c r="B16" i="45"/>
  <c r="B17" i="45"/>
  <c r="B18" i="45"/>
  <c r="B19" i="45"/>
  <c r="B20" i="45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B6" i="45"/>
  <c r="B3" i="45"/>
  <c r="B2" i="45"/>
  <c r="B3" i="44" l="1"/>
  <c r="B2" i="44"/>
  <c r="B3" i="42" l="1"/>
  <c r="B2" i="42"/>
  <c r="B2" i="38" l="1"/>
  <c r="G13" i="39"/>
  <c r="M14" i="39"/>
  <c r="M15" i="39"/>
  <c r="M16" i="39"/>
  <c r="M17" i="39"/>
  <c r="M18" i="39"/>
  <c r="M19" i="39"/>
  <c r="M20" i="39"/>
  <c r="M21" i="39"/>
  <c r="M22" i="39"/>
  <c r="M23" i="39"/>
  <c r="M24" i="39"/>
  <c r="M25" i="39"/>
  <c r="M26" i="39"/>
  <c r="M27" i="39"/>
  <c r="M28" i="39"/>
  <c r="M29" i="39"/>
  <c r="M30" i="39"/>
  <c r="M31" i="39"/>
  <c r="M32" i="39"/>
  <c r="M33" i="39"/>
  <c r="M34" i="39"/>
  <c r="M35" i="39"/>
  <c r="M36" i="39"/>
  <c r="M37" i="39"/>
  <c r="M38" i="39"/>
  <c r="M39" i="39"/>
  <c r="M40" i="39"/>
  <c r="M41" i="39"/>
  <c r="M42" i="39"/>
  <c r="M13" i="39"/>
  <c r="L14" i="39"/>
  <c r="L15" i="39"/>
  <c r="L16" i="39"/>
  <c r="L17" i="39"/>
  <c r="L18" i="39"/>
  <c r="L19" i="39"/>
  <c r="L20" i="39"/>
  <c r="L21" i="39"/>
  <c r="L22" i="39"/>
  <c r="L23" i="39"/>
  <c r="L24" i="39"/>
  <c r="L25" i="39"/>
  <c r="L26" i="39"/>
  <c r="L27" i="39"/>
  <c r="L28" i="39"/>
  <c r="L29" i="39"/>
  <c r="L30" i="39"/>
  <c r="L31" i="39"/>
  <c r="L32" i="39"/>
  <c r="L33" i="39"/>
  <c r="L34" i="39"/>
  <c r="L35" i="39"/>
  <c r="L36" i="39"/>
  <c r="L37" i="39"/>
  <c r="L38" i="39"/>
  <c r="L39" i="39"/>
  <c r="L40" i="39"/>
  <c r="L41" i="39"/>
  <c r="L42" i="39"/>
  <c r="L13" i="39"/>
  <c r="C28" i="41"/>
  <c r="C29" i="41"/>
  <c r="C30" i="41"/>
  <c r="C31" i="41"/>
  <c r="C32" i="41"/>
  <c r="C33" i="41"/>
  <c r="C34" i="41"/>
  <c r="C35" i="41"/>
  <c r="C36" i="41"/>
  <c r="C37" i="41"/>
  <c r="C38" i="41"/>
  <c r="C39" i="41"/>
  <c r="C40" i="41"/>
  <c r="C41" i="41"/>
  <c r="C42" i="41"/>
  <c r="B42" i="41"/>
  <c r="B41" i="41"/>
  <c r="B40" i="41"/>
  <c r="B39" i="41"/>
  <c r="B38" i="41"/>
  <c r="B37" i="41"/>
  <c r="B36" i="41"/>
  <c r="B35" i="41"/>
  <c r="B34" i="41"/>
  <c r="B33" i="41"/>
  <c r="B32" i="41"/>
  <c r="B31" i="41"/>
  <c r="B30" i="41"/>
  <c r="B29" i="41"/>
  <c r="B28" i="41"/>
  <c r="B27" i="41"/>
  <c r="B26" i="41"/>
  <c r="B25" i="41"/>
  <c r="B24" i="41"/>
  <c r="B23" i="41"/>
  <c r="B22" i="41"/>
  <c r="B21" i="41"/>
  <c r="B20" i="41"/>
  <c r="B19" i="41"/>
  <c r="B18" i="41"/>
  <c r="B17" i="41"/>
  <c r="B16" i="41"/>
  <c r="B15" i="41"/>
  <c r="B14" i="41"/>
  <c r="B13" i="41"/>
  <c r="B3" i="41"/>
  <c r="B2" i="41"/>
  <c r="G42" i="39"/>
  <c r="G41" i="39"/>
  <c r="G40" i="39"/>
  <c r="G39" i="39"/>
  <c r="G38" i="39"/>
  <c r="G37" i="39"/>
  <c r="G36" i="39"/>
  <c r="G35" i="39"/>
  <c r="G34" i="39"/>
  <c r="G33" i="39"/>
  <c r="G32" i="39"/>
  <c r="G31" i="39"/>
  <c r="G30" i="39"/>
  <c r="G29" i="39"/>
  <c r="G28" i="39"/>
  <c r="G27" i="39"/>
  <c r="C27" i="41" s="1"/>
  <c r="G26" i="39"/>
  <c r="C26" i="41" s="1"/>
  <c r="G25" i="39"/>
  <c r="C25" i="41" s="1"/>
  <c r="G24" i="39"/>
  <c r="C24" i="41" s="1"/>
  <c r="G23" i="39"/>
  <c r="C23" i="41" s="1"/>
  <c r="G22" i="39"/>
  <c r="C22" i="41" s="1"/>
  <c r="G21" i="39"/>
  <c r="C21" i="41" s="1"/>
  <c r="G20" i="39"/>
  <c r="C20" i="41" s="1"/>
  <c r="G19" i="39"/>
  <c r="C19" i="41" s="1"/>
  <c r="G18" i="39"/>
  <c r="C18" i="41" s="1"/>
  <c r="G17" i="39"/>
  <c r="C17" i="41" s="1"/>
  <c r="G16" i="39"/>
  <c r="C16" i="41" s="1"/>
  <c r="G15" i="39"/>
  <c r="C15" i="41" s="1"/>
  <c r="G14" i="39"/>
  <c r="C14" i="41" s="1"/>
  <c r="B3" i="39"/>
  <c r="B2" i="39"/>
  <c r="C13" i="41" l="1"/>
  <c r="G40" i="41" l="1"/>
  <c r="G41" i="41"/>
  <c r="G39" i="41"/>
  <c r="G38" i="41"/>
  <c r="C2" i="36"/>
</calcChain>
</file>

<file path=xl/sharedStrings.xml><?xml version="1.0" encoding="utf-8"?>
<sst xmlns="http://schemas.openxmlformats.org/spreadsheetml/2006/main" count="219" uniqueCount="151">
  <si>
    <t>ESCALA DE PROBABILIDADE</t>
  </si>
  <si>
    <t>ESCALA DE IMPACTO</t>
  </si>
  <si>
    <t>Nível</t>
  </si>
  <si>
    <t>Descrição</t>
  </si>
  <si>
    <t>Evento extraordinário, sem histórico de ocorrência.</t>
  </si>
  <si>
    <t>Impacto nulo ou insignificante nos objetivos.</t>
  </si>
  <si>
    <t>BAIXO</t>
  </si>
  <si>
    <t>Evento casual e inesperado, sem histórico de ocorrência.</t>
  </si>
  <si>
    <t>Impacto mínimo nos objetivos.</t>
  </si>
  <si>
    <t>MÉDIO</t>
  </si>
  <si>
    <t>Impacto mediano nos objetivos, com possibilidade de recuperação no caso de consequências negativas.</t>
  </si>
  <si>
    <t>ALTO</t>
  </si>
  <si>
    <t>Evento usual, com histórico de ocorrência amplamente conhecido.</t>
  </si>
  <si>
    <t>Impacto significante nos objetivos, com possibilidade remota de recuperação  no caso de consequências negativas.</t>
  </si>
  <si>
    <t>Evento repetitivo e constante.</t>
  </si>
  <si>
    <t>Impacto máximo nos objetivos, sem possibilidade de recuperação  no caso de consequências negativas.</t>
  </si>
  <si>
    <t>FATOR DE CONTROLE</t>
  </si>
  <si>
    <t>PROBABILIDADE</t>
  </si>
  <si>
    <t>Fator</t>
  </si>
  <si>
    <t>CONSEQUÊNCIAS</t>
  </si>
  <si>
    <t>CAUSA</t>
  </si>
  <si>
    <t>MONITORAMENTO</t>
  </si>
  <si>
    <t>OCORRÊNCIA</t>
  </si>
  <si>
    <t>RESPOSTA AO RISCO</t>
  </si>
  <si>
    <t>NÍVEL DE RISCO</t>
  </si>
  <si>
    <t>EXTREMO</t>
  </si>
  <si>
    <t>RESPOSTA</t>
  </si>
  <si>
    <t>ACEITAR</t>
  </si>
  <si>
    <t>COMPARTILHAR</t>
  </si>
  <si>
    <t>Nada fazer, aceitar o risco, acompanhar com a alternativa de criar uma reserva de contingência</t>
  </si>
  <si>
    <t xml:space="preserve">Eliminar incertezas
</t>
  </si>
  <si>
    <t xml:space="preserve">Reduzir a probabilidade e/ou o impacto
</t>
  </si>
  <si>
    <t xml:space="preserve">Transferir a responsabilidade para outra área
</t>
  </si>
  <si>
    <t xml:space="preserve">Não aproveitar a oportunidade
</t>
  </si>
  <si>
    <t xml:space="preserve">Identificar e maximizar as oportunidades, aumentar a probabilidade de ocorrência
</t>
  </si>
  <si>
    <t xml:space="preserve">Repassar a propriedade para terceiros para melhor capturar as oportunidades
</t>
  </si>
  <si>
    <t>FORÇAS</t>
  </si>
  <si>
    <t>OPORTUNIDADES</t>
  </si>
  <si>
    <t>FRAQUEZAS</t>
  </si>
  <si>
    <t>AMEAÇAS</t>
  </si>
  <si>
    <t>IMPACTO</t>
  </si>
  <si>
    <t>EVITAR/EXPLORAR</t>
  </si>
  <si>
    <t>MITIGAR/MELHORAR</t>
  </si>
  <si>
    <t>RISCO NEGATIVO</t>
  </si>
  <si>
    <t>RISCO POSITIVO</t>
  </si>
  <si>
    <t>RESPONSÁVEL</t>
  </si>
  <si>
    <t>FREQUÊNCIA DE COMUNICAÇÃO</t>
  </si>
  <si>
    <t>AD HOC</t>
  </si>
  <si>
    <t>SEMANAL</t>
  </si>
  <si>
    <t>MENSAL</t>
  </si>
  <si>
    <t>QUINZENAL</t>
  </si>
  <si>
    <t>BIMESTRAL</t>
  </si>
  <si>
    <t>SEMESTRAL</t>
  </si>
  <si>
    <t>ANUAL</t>
  </si>
  <si>
    <t>BIENAL</t>
  </si>
  <si>
    <t>DIÁRIA</t>
  </si>
  <si>
    <t>CONTROLE EM IMPLEMENTAÇÃO</t>
  </si>
  <si>
    <t>Evento esperado, de frequência reduzida, e com histórico de ocorrência conhecido pela maioria dos gestores e operadores do processo.</t>
  </si>
  <si>
    <t>TRATAMENTO DOS RISCOS</t>
  </si>
  <si>
    <t>MÉTODO DE COMUNICAÇÃO</t>
  </si>
  <si>
    <t>E-MAIL</t>
  </si>
  <si>
    <t>MEMORANDO</t>
  </si>
  <si>
    <t>OFÍCIO</t>
  </si>
  <si>
    <t>PROCESSO ADMINISTRATIVO</t>
  </si>
  <si>
    <t>PROCESSO JUDICIAL</t>
  </si>
  <si>
    <t>MANDADO</t>
  </si>
  <si>
    <t>REUNIÃO</t>
  </si>
  <si>
    <t>CONTATO TELEFÔNICO</t>
  </si>
  <si>
    <t>WHATSAPP</t>
  </si>
  <si>
    <t>OUTRO</t>
  </si>
  <si>
    <t>GRUPOS</t>
  </si>
  <si>
    <t>ORDEM DE CRITICIDADE</t>
  </si>
  <si>
    <r>
      <rPr>
        <b/>
        <sz val="16"/>
        <rFont val="Calibri"/>
        <family val="2"/>
        <scheme val="minor"/>
      </rPr>
      <t>INEXISTENTE</t>
    </r>
    <r>
      <rPr>
        <sz val="16"/>
        <rFont val="Calibri"/>
        <family val="2"/>
        <scheme val="minor"/>
      </rPr>
      <t xml:space="preserve">
Controles inexistentes, mal desenhados ou mal implementados, isto é, não funcionais</t>
    </r>
  </si>
  <si>
    <r>
      <rPr>
        <b/>
        <sz val="16"/>
        <rFont val="Calibri"/>
        <family val="2"/>
        <scheme val="minor"/>
      </rPr>
      <t>FRACO</t>
    </r>
    <r>
      <rPr>
        <sz val="16"/>
        <rFont val="Calibri"/>
        <family val="2"/>
        <scheme val="minor"/>
      </rPr>
      <t xml:space="preserve">
Controles com abordagens aplicadas caso a caso. A responsabilidade é individual, com elevado grau de confiança no conhecimento daspessoas</t>
    </r>
  </si>
  <si>
    <r>
      <rPr>
        <b/>
        <sz val="16"/>
        <rFont val="Calibri"/>
        <family val="2"/>
        <scheme val="minor"/>
      </rPr>
      <t>MEDIANO</t>
    </r>
    <r>
      <rPr>
        <sz val="16"/>
        <rFont val="Calibri"/>
        <family val="2"/>
        <scheme val="minor"/>
      </rPr>
      <t xml:space="preserve">
Controles implementados que mitigam alguns aspectos do risco, mas não contemplam todas as perspectivas devido a deficiências no desenho ou nas ferramentas utilizadas</t>
    </r>
  </si>
  <si>
    <r>
      <rPr>
        <b/>
        <sz val="16"/>
        <rFont val="Calibri"/>
        <family val="2"/>
        <scheme val="minor"/>
      </rPr>
      <t>SATISFATÓRIO</t>
    </r>
    <r>
      <rPr>
        <sz val="16"/>
        <rFont val="Calibri"/>
        <family val="2"/>
        <scheme val="minor"/>
      </rPr>
      <t xml:space="preserve">
Controles implementados e sustentados por ferramentas adequadas e, embora passíveis de aperfeiçoamento, mitigam satisfatoriamente
o risco</t>
    </r>
  </si>
  <si>
    <r>
      <rPr>
        <b/>
        <sz val="16"/>
        <rFont val="Calibri"/>
        <family val="2"/>
        <scheme val="minor"/>
      </rPr>
      <t>FORTE</t>
    </r>
    <r>
      <rPr>
        <sz val="16"/>
        <rFont val="Calibri"/>
        <family val="2"/>
        <scheme val="minor"/>
      </rPr>
      <t xml:space="preserve">
Controles implementados que podem ser considerados a “melhor prática”, que mitigam todos os aspectos relevantes do risco</t>
    </r>
  </si>
  <si>
    <t>MAPA DE RISCOS</t>
  </si>
  <si>
    <t>ETAPA DO PROCESSO</t>
  </si>
  <si>
    <t>EVENTO DE RISCO</t>
  </si>
  <si>
    <r>
      <t xml:space="preserve">0 </t>
    </r>
    <r>
      <rPr>
        <b/>
        <sz val="16"/>
        <color theme="1" tint="0.34998626667073579"/>
        <rFont val="Calibri"/>
        <family val="2"/>
      </rPr>
      <t>≤</t>
    </r>
    <r>
      <rPr>
        <b/>
        <sz val="16"/>
        <color theme="1" tint="0.34998626667073579"/>
        <rFont val="Calibri"/>
        <family val="2"/>
        <scheme val="minor"/>
      </rPr>
      <t xml:space="preserve"> x ≤ 4</t>
    </r>
  </si>
  <si>
    <r>
      <t xml:space="preserve">4 </t>
    </r>
    <r>
      <rPr>
        <b/>
        <sz val="16"/>
        <color theme="0" tint="-0.499984740745262"/>
        <rFont val="Calibri"/>
        <family val="2"/>
      </rPr>
      <t>&lt;</t>
    </r>
    <r>
      <rPr>
        <b/>
        <sz val="16"/>
        <color theme="0" tint="-0.499984740745262"/>
        <rFont val="Calibri"/>
        <family val="2"/>
        <scheme val="minor"/>
      </rPr>
      <t xml:space="preserve"> x ≤ 10</t>
    </r>
  </si>
  <si>
    <r>
      <t xml:space="preserve">10 </t>
    </r>
    <r>
      <rPr>
        <b/>
        <sz val="16"/>
        <color theme="0"/>
        <rFont val="Calibri"/>
        <family val="2"/>
      </rPr>
      <t>&lt;</t>
    </r>
    <r>
      <rPr>
        <b/>
        <sz val="16"/>
        <color theme="0"/>
        <rFont val="Calibri"/>
        <family val="2"/>
        <scheme val="minor"/>
      </rPr>
      <t xml:space="preserve"> x ≤ 16</t>
    </r>
  </si>
  <si>
    <r>
      <t xml:space="preserve">16 </t>
    </r>
    <r>
      <rPr>
        <b/>
        <sz val="16"/>
        <color theme="0"/>
        <rFont val="Calibri"/>
        <family val="2"/>
      </rPr>
      <t>&lt;</t>
    </r>
    <r>
      <rPr>
        <b/>
        <sz val="16"/>
        <color theme="0"/>
        <rFont val="Calibri"/>
        <family val="2"/>
        <scheme val="minor"/>
      </rPr>
      <t xml:space="preserve"> x ≤ 25</t>
    </r>
  </si>
  <si>
    <t>ANÁLISE SWOT</t>
  </si>
  <si>
    <t>EQUIPE RESPONSÁVEL:</t>
  </si>
  <si>
    <t>TEMA:</t>
  </si>
  <si>
    <t>VÍNCULO ESTRATÉGICO:</t>
  </si>
  <si>
    <t>PROCESSO DE TRABALHO:</t>
  </si>
  <si>
    <t>OBJETIVOS DO PROCESSO:</t>
  </si>
  <si>
    <t>ETAPAS DO PROCESSO:</t>
  </si>
  <si>
    <t>REFERÊNCIAS DOCUMENTAIS:</t>
  </si>
  <si>
    <t>PARTES INTERESSADAS:</t>
  </si>
  <si>
    <t>CONTEXTO (ESCOPO)</t>
  </si>
  <si>
    <t>BRAINSTORMING - EVENTOS DE RISCO POR ETAPA</t>
  </si>
  <si>
    <t>CAUSAS</t>
  </si>
  <si>
    <t>CONTROLE PREVENTIVO</t>
  </si>
  <si>
    <t>CONTROLE CONTIGENCIAL</t>
  </si>
  <si>
    <t>1 - RARA</t>
  </si>
  <si>
    <t>2 - POUCO PROVÁVEL</t>
  </si>
  <si>
    <t>3 - PROVÁVEL</t>
  </si>
  <si>
    <t>4 - MUITO PROVÁVEL</t>
  </si>
  <si>
    <t>5 - PRATICAMENTE CERTA</t>
  </si>
  <si>
    <t>1 - MUITO BAIXO</t>
  </si>
  <si>
    <t>2 - BAIXO</t>
  </si>
  <si>
    <t>3 - MÉDIO</t>
  </si>
  <si>
    <t>4 - ALTO</t>
  </si>
  <si>
    <t>5 - MUITO ALTO</t>
  </si>
  <si>
    <t>MUITO ALTO</t>
  </si>
  <si>
    <t>MUITO BAIXO</t>
  </si>
  <si>
    <t>RARA</t>
  </si>
  <si>
    <t>POUCO PROVÁVEL</t>
  </si>
  <si>
    <t>PROVÁVEL</t>
  </si>
  <si>
    <t>MUITO PROVÁVEL</t>
  </si>
  <si>
    <t>PRATICAMENTE CERTA</t>
  </si>
  <si>
    <t>AVALIAÇÃO DOS RISCOS</t>
  </si>
  <si>
    <t>AÇÃO 1</t>
  </si>
  <si>
    <t>ORDEM</t>
  </si>
  <si>
    <t>ATIVIDADE</t>
  </si>
  <si>
    <t>INÍCIO</t>
  </si>
  <si>
    <t>FIM</t>
  </si>
  <si>
    <t>RECURSOS</t>
  </si>
  <si>
    <t>NÍVEL DE PRIORIDADE</t>
  </si>
  <si>
    <t>% DE EXECUÇÃO</t>
  </si>
  <si>
    <t>GESTOR DE RISCOS</t>
  </si>
  <si>
    <t>AÇÃO 2</t>
  </si>
  <si>
    <t>AÇÃO 3</t>
  </si>
  <si>
    <t>AÇÃO 4</t>
  </si>
  <si>
    <t>AÇÃO 5</t>
  </si>
  <si>
    <t>Regras de Preenchimento:</t>
  </si>
  <si>
    <t>Usuário deve Preencher</t>
  </si>
  <si>
    <t>Preenchido automaticamente</t>
  </si>
  <si>
    <t>ACEITAR (RISCO NEGATIVO)</t>
  </si>
  <si>
    <t>ACEITAR (RISCO POSITIVO)</t>
  </si>
  <si>
    <t>EVITAR (RISCO NEGATIVO)</t>
  </si>
  <si>
    <t>EXPLORAR (RISCO POSITIVO)</t>
  </si>
  <si>
    <t>MITIGAR (RISCO NEGATIVO)</t>
  </si>
  <si>
    <t>MELHORAR (RISCO POSITIVO)</t>
  </si>
  <si>
    <t>COMPARTILHAR (RISCO NEGATIVO)</t>
  </si>
  <si>
    <t>COMPARTILHAR (RISCO POSITIVO)</t>
  </si>
  <si>
    <t>UNIDADE DESTINATÁRIA</t>
  </si>
  <si>
    <t>RESPONSÁVEL PELA COMUNICAÇÃO</t>
  </si>
  <si>
    <t>OBJETO DA COMUNICAÇÃO</t>
  </si>
  <si>
    <t>FREQUÊNCIA</t>
  </si>
  <si>
    <t>REGISTROS DE COMUNICAÇÃO</t>
  </si>
  <si>
    <t>CONSEQUÊNCIA</t>
  </si>
  <si>
    <t>DATA DE INICIO</t>
  </si>
  <si>
    <t>DATA FIM</t>
  </si>
  <si>
    <t>RESPONSÁVEL PELA MITIGAÇÃO DO RISCO</t>
  </si>
  <si>
    <t>% DE IMPLEMENTAÇÃO DOS CONTROLES</t>
  </si>
  <si>
    <t>EXPECTATIVA DE NR APÓS IMPLEMENTAÇÃO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</si>
</sst>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0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404040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FFFFFF"/>
      <name val="Calibri"/>
      <family val="2"/>
      <scheme val="minor"/>
    </font>
    <font>
      <b/>
      <sz val="16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Arial"/>
      <family val="2"/>
    </font>
    <font>
      <b/>
      <sz val="16"/>
      <color theme="1" tint="0.34998626667073579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6"/>
      <color theme="0"/>
      <name val="Calibri"/>
      <family val="2"/>
    </font>
    <font>
      <b/>
      <sz val="16"/>
      <color theme="0" tint="-0.499984740745262"/>
      <name val="Calibri"/>
      <family val="2"/>
    </font>
    <font>
      <b/>
      <sz val="16"/>
      <color theme="1" tint="0.34998626667073579"/>
      <name val="Calibri"/>
      <family val="2"/>
    </font>
    <font>
      <sz val="18"/>
      <name val="Calibri"/>
      <family val="2"/>
      <scheme val="minor"/>
    </font>
    <font>
      <sz val="16"/>
      <color rgb="FFFFFFFF"/>
      <name val="Calibri"/>
      <family val="2"/>
      <scheme val="minor"/>
    </font>
    <font>
      <sz val="16"/>
      <color rgb="FF40404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name val="Arial"/>
      <family val="2"/>
    </font>
    <font>
      <sz val="15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  <font>
      <b/>
      <sz val="22"/>
      <color rgb="FF05147F"/>
      <name val="Calibri"/>
      <family val="2"/>
      <scheme val="minor"/>
    </font>
    <font>
      <b/>
      <sz val="12"/>
      <color rgb="FF0514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81BB59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9CF21"/>
        <bgColor indexed="64"/>
      </patternFill>
    </fill>
    <fill>
      <patternFill patternType="solid">
        <fgColor rgb="FF007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hair">
        <color auto="1"/>
      </bottom>
      <diagonal/>
    </border>
  </borders>
  <cellStyleXfs count="3">
    <xf numFmtId="0" fontId="0" fillId="0" borderId="0"/>
    <xf numFmtId="0" fontId="21" fillId="0" borderId="0"/>
    <xf numFmtId="9" fontId="27" fillId="0" borderId="0" applyFont="0" applyFill="0" applyBorder="0" applyAlignment="0" applyProtection="0"/>
  </cellStyleXfs>
  <cellXfs count="129">
    <xf numFmtId="0" fontId="0" fillId="0" borderId="0" xfId="0"/>
    <xf numFmtId="0" fontId="7" fillId="6" borderId="0" xfId="0" applyFont="1" applyFill="1"/>
    <xf numFmtId="0" fontId="7" fillId="6" borderId="0" xfId="0" applyFont="1" applyFill="1" applyAlignment="1">
      <alignment horizontal="center"/>
    </xf>
    <xf numFmtId="0" fontId="10" fillId="6" borderId="0" xfId="0" applyFont="1" applyFill="1" applyAlignment="1">
      <alignment vertical="center" wrapText="1"/>
    </xf>
    <xf numFmtId="0" fontId="9" fillId="6" borderId="0" xfId="0" applyFont="1" applyFill="1" applyAlignment="1">
      <alignment vertical="center" wrapText="1"/>
    </xf>
    <xf numFmtId="1" fontId="5" fillId="6" borderId="0" xfId="0" applyNumberFormat="1" applyFont="1" applyFill="1" applyAlignment="1">
      <alignment horizontal="center" vertical="center" wrapText="1"/>
    </xf>
    <xf numFmtId="0" fontId="11" fillId="6" borderId="0" xfId="0" applyFont="1" applyFill="1"/>
    <xf numFmtId="0" fontId="6" fillId="7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3" fillId="8" borderId="0" xfId="0" applyFont="1" applyFill="1" applyAlignment="1">
      <alignment horizontal="center"/>
    </xf>
    <xf numFmtId="0" fontId="12" fillId="3" borderId="0" xfId="0" applyFont="1" applyFill="1" applyAlignment="1">
      <alignment horizontal="center"/>
    </xf>
    <xf numFmtId="0" fontId="17" fillId="0" borderId="0" xfId="0" applyFont="1" applyAlignment="1">
      <alignment horizontal="center" vertical="center" wrapText="1" readingOrder="1"/>
    </xf>
    <xf numFmtId="0" fontId="7" fillId="6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 readingOrder="1"/>
    </xf>
    <xf numFmtId="0" fontId="7" fillId="4" borderId="3" xfId="0" applyFont="1" applyFill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 readingOrder="1"/>
    </xf>
    <xf numFmtId="0" fontId="6" fillId="6" borderId="0" xfId="0" applyFont="1" applyFill="1" applyAlignment="1">
      <alignment horizontal="center"/>
    </xf>
    <xf numFmtId="0" fontId="3" fillId="6" borderId="0" xfId="0" applyFont="1" applyFill="1" applyAlignment="1">
      <alignment horizontal="left" vertical="center"/>
    </xf>
    <xf numFmtId="0" fontId="5" fillId="6" borderId="0" xfId="0" applyFont="1" applyFill="1" applyAlignment="1">
      <alignment horizontal="center" vertical="center"/>
    </xf>
    <xf numFmtId="0" fontId="4" fillId="9" borderId="2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 wrapText="1"/>
    </xf>
    <xf numFmtId="0" fontId="19" fillId="6" borderId="0" xfId="0" applyFont="1" applyFill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vertical="center" wrapText="1"/>
    </xf>
    <xf numFmtId="0" fontId="7" fillId="6" borderId="2" xfId="0" applyFont="1" applyFill="1" applyBorder="1"/>
    <xf numFmtId="0" fontId="3" fillId="4" borderId="2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vertical="center" wrapText="1"/>
    </xf>
    <xf numFmtId="0" fontId="10" fillId="6" borderId="3" xfId="0" applyFont="1" applyFill="1" applyBorder="1" applyAlignment="1">
      <alignment vertical="center" wrapText="1"/>
    </xf>
    <xf numFmtId="0" fontId="7" fillId="6" borderId="3" xfId="0" applyFont="1" applyFill="1" applyBorder="1"/>
    <xf numFmtId="0" fontId="5" fillId="4" borderId="3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vertical="center" wrapText="1"/>
    </xf>
    <xf numFmtId="0" fontId="10" fillId="6" borderId="4" xfId="0" applyFont="1" applyFill="1" applyBorder="1" applyAlignment="1">
      <alignment vertical="center" wrapText="1"/>
    </xf>
    <xf numFmtId="0" fontId="7" fillId="6" borderId="4" xfId="0" applyFont="1" applyFill="1" applyBorder="1"/>
    <xf numFmtId="0" fontId="5" fillId="4" borderId="4" xfId="0" applyFont="1" applyFill="1" applyBorder="1" applyAlignment="1">
      <alignment horizontal="left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9" fillId="4" borderId="2" xfId="0" applyFont="1" applyFill="1" applyBorder="1" applyAlignment="1">
      <alignment horizontal="center" vertical="center" wrapText="1"/>
    </xf>
    <xf numFmtId="0" fontId="19" fillId="6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20" fillId="6" borderId="0" xfId="0" applyFont="1" applyFill="1"/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21" fillId="0" borderId="0" xfId="1" applyProtection="1"/>
    <xf numFmtId="0" fontId="22" fillId="0" borderId="0" xfId="0" applyFont="1" applyAlignment="1">
      <alignment horizontal="center" vertical="center"/>
    </xf>
    <xf numFmtId="0" fontId="0" fillId="11" borderId="8" xfId="0" applyFill="1" applyBorder="1" applyAlignment="1" applyProtection="1">
      <alignment horizontal="left" vertical="center"/>
      <protection locked="0"/>
    </xf>
    <xf numFmtId="0" fontId="0" fillId="11" borderId="8" xfId="0" applyFont="1" applyFill="1" applyBorder="1" applyAlignment="1" applyProtection="1">
      <alignment horizontal="left" vertical="center"/>
      <protection locked="0"/>
    </xf>
    <xf numFmtId="0" fontId="21" fillId="0" borderId="0" xfId="1" applyProtection="1">
      <protection locked="0"/>
    </xf>
    <xf numFmtId="0" fontId="0" fillId="11" borderId="8" xfId="0" applyFill="1" applyBorder="1" applyAlignment="1" applyProtection="1">
      <alignment horizontal="left" vertical="center" wrapText="1"/>
      <protection locked="0"/>
    </xf>
    <xf numFmtId="0" fontId="0" fillId="0" borderId="0" xfId="0" applyFill="1"/>
    <xf numFmtId="0" fontId="0" fillId="0" borderId="0" xfId="0" applyFill="1" applyBorder="1" applyAlignment="1">
      <alignment horizontal="left" vertical="center"/>
    </xf>
    <xf numFmtId="0" fontId="0" fillId="0" borderId="0" xfId="0" applyProtection="1">
      <protection locked="0"/>
    </xf>
    <xf numFmtId="0" fontId="1" fillId="0" borderId="0" xfId="0" applyFont="1"/>
    <xf numFmtId="0" fontId="6" fillId="5" borderId="0" xfId="0" applyFont="1" applyFill="1" applyAlignment="1">
      <alignment horizontal="center" vertical="center" wrapText="1"/>
    </xf>
    <xf numFmtId="0" fontId="1" fillId="12" borderId="1" xfId="0" applyFont="1" applyFill="1" applyBorder="1" applyAlignment="1">
      <alignment vertical="center"/>
    </xf>
    <xf numFmtId="0" fontId="1" fillId="12" borderId="1" xfId="0" applyFont="1" applyFill="1" applyBorder="1" applyAlignment="1">
      <alignment horizontal="center" vertical="center"/>
    </xf>
    <xf numFmtId="0" fontId="1" fillId="11" borderId="1" xfId="0" applyFont="1" applyFill="1" applyBorder="1" applyAlignment="1">
      <alignment horizontal="center" vertical="center" wrapText="1"/>
    </xf>
    <xf numFmtId="0" fontId="25" fillId="0" borderId="0" xfId="1" applyFont="1" applyAlignment="1" applyProtection="1">
      <alignment vertical="center"/>
    </xf>
    <xf numFmtId="0" fontId="0" fillId="12" borderId="1" xfId="0" applyFont="1" applyFill="1" applyBorder="1" applyAlignment="1">
      <alignment horizontal="center" vertical="center"/>
    </xf>
    <xf numFmtId="0" fontId="0" fillId="11" borderId="1" xfId="0" applyFill="1" applyBorder="1" applyAlignment="1" applyProtection="1">
      <alignment horizontal="left" vertical="center" wrapText="1"/>
      <protection locked="0"/>
    </xf>
    <xf numFmtId="14" fontId="0" fillId="11" borderId="1" xfId="0" applyNumberFormat="1" applyFill="1" applyBorder="1" applyAlignment="1" applyProtection="1">
      <alignment horizontal="center" vertical="center" wrapText="1"/>
      <protection locked="0"/>
    </xf>
    <xf numFmtId="0" fontId="0" fillId="11" borderId="1" xfId="0" applyFill="1" applyBorder="1" applyAlignment="1" applyProtection="1">
      <alignment horizontal="center" vertical="center" wrapText="1"/>
      <protection locked="0"/>
    </xf>
    <xf numFmtId="9" fontId="0" fillId="11" borderId="1" xfId="2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11" borderId="1" xfId="0" applyFill="1" applyBorder="1" applyAlignment="1" applyProtection="1">
      <alignment horizontal="left" vertical="center"/>
      <protection locked="0"/>
    </xf>
    <xf numFmtId="0" fontId="0" fillId="11" borderId="1" xfId="0" applyFont="1" applyFill="1" applyBorder="1" applyAlignment="1" applyProtection="1">
      <alignment horizontal="left" vertical="center"/>
      <protection locked="0"/>
    </xf>
    <xf numFmtId="0" fontId="1" fillId="11" borderId="1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 wrapText="1"/>
    </xf>
    <xf numFmtId="0" fontId="0" fillId="12" borderId="1" xfId="0" applyFill="1" applyBorder="1" applyAlignment="1">
      <alignment horizontal="left" vertical="center" wrapText="1"/>
    </xf>
    <xf numFmtId="0" fontId="0" fillId="11" borderId="1" xfId="0" applyFont="1" applyFill="1" applyBorder="1" applyAlignment="1" applyProtection="1">
      <alignment horizontal="center" vertical="center"/>
      <protection locked="0"/>
    </xf>
    <xf numFmtId="0" fontId="29" fillId="0" borderId="0" xfId="1" applyFont="1" applyProtection="1"/>
    <xf numFmtId="0" fontId="0" fillId="11" borderId="1" xfId="0" applyFont="1" applyFill="1" applyBorder="1" applyAlignment="1" applyProtection="1">
      <alignment horizontal="left" vertical="center"/>
    </xf>
    <xf numFmtId="0" fontId="0" fillId="12" borderId="1" xfId="0" applyFont="1" applyFill="1" applyBorder="1" applyAlignment="1" applyProtection="1">
      <alignment horizontal="left" vertical="center"/>
    </xf>
    <xf numFmtId="0" fontId="0" fillId="11" borderId="1" xfId="0" applyFont="1" applyFill="1" applyBorder="1" applyAlignment="1" applyProtection="1">
      <alignment horizontal="left" vertical="center"/>
    </xf>
    <xf numFmtId="0" fontId="0" fillId="12" borderId="1" xfId="0" applyFont="1" applyFill="1" applyBorder="1" applyAlignment="1" applyProtection="1">
      <alignment horizontal="left" vertical="center"/>
    </xf>
    <xf numFmtId="0" fontId="28" fillId="0" borderId="0" xfId="0" applyFont="1" applyProtection="1"/>
    <xf numFmtId="0" fontId="24" fillId="0" borderId="0" xfId="1" applyFont="1" applyAlignment="1" applyProtection="1">
      <alignment vertical="center"/>
    </xf>
    <xf numFmtId="0" fontId="0" fillId="11" borderId="1" xfId="0" applyFill="1" applyBorder="1" applyAlignment="1" applyProtection="1">
      <alignment horizontal="center" vertical="center"/>
      <protection locked="0"/>
    </xf>
    <xf numFmtId="0" fontId="0" fillId="11" borderId="1" xfId="0" applyFont="1" applyFill="1" applyBorder="1" applyAlignment="1" applyProtection="1">
      <alignment horizontal="left" vertical="center"/>
    </xf>
    <xf numFmtId="0" fontId="0" fillId="12" borderId="1" xfId="0" applyFont="1" applyFill="1" applyBorder="1" applyAlignment="1" applyProtection="1">
      <alignment horizontal="left" vertical="center"/>
    </xf>
    <xf numFmtId="14" fontId="0" fillId="11" borderId="1" xfId="0" applyNumberFormat="1" applyFill="1" applyBorder="1" applyAlignment="1" applyProtection="1">
      <alignment horizontal="left" vertical="center"/>
      <protection locked="0"/>
    </xf>
    <xf numFmtId="9" fontId="0" fillId="11" borderId="1" xfId="2" applyFont="1" applyFill="1" applyBorder="1" applyAlignment="1" applyProtection="1">
      <alignment horizontal="left" vertical="center"/>
      <protection locked="0"/>
    </xf>
    <xf numFmtId="0" fontId="0" fillId="12" borderId="1" xfId="0" applyFont="1" applyFill="1" applyBorder="1" applyAlignment="1" applyProtection="1">
      <alignment horizontal="center" vertical="center"/>
    </xf>
    <xf numFmtId="0" fontId="0" fillId="12" borderId="1" xfId="0" applyFill="1" applyBorder="1" applyAlignment="1" applyProtection="1">
      <alignment horizontal="left" vertical="center"/>
    </xf>
    <xf numFmtId="0" fontId="24" fillId="0" borderId="0" xfId="1" applyFont="1" applyAlignment="1" applyProtection="1">
      <alignment horizontal="center" vertical="center"/>
    </xf>
    <xf numFmtId="0" fontId="25" fillId="0" borderId="0" xfId="1" applyFont="1" applyAlignment="1" applyProtection="1">
      <alignment horizontal="center" vertical="center"/>
    </xf>
    <xf numFmtId="0" fontId="25" fillId="0" borderId="0" xfId="1" applyFont="1" applyAlignment="1" applyProtection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 textRotation="90"/>
    </xf>
    <xf numFmtId="0" fontId="1" fillId="8" borderId="10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26" fillId="0" borderId="10" xfId="0" applyFont="1" applyBorder="1" applyAlignment="1">
      <alignment horizontal="center" vertical="center" wrapText="1"/>
    </xf>
    <xf numFmtId="0" fontId="1" fillId="14" borderId="1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9" fillId="0" borderId="0" xfId="1" applyFont="1" applyAlignment="1" applyProtection="1">
      <alignment horizontal="left"/>
    </xf>
    <xf numFmtId="0" fontId="0" fillId="11" borderId="1" xfId="0" applyFont="1" applyFill="1" applyBorder="1" applyAlignment="1" applyProtection="1">
      <alignment horizontal="left" vertical="center"/>
    </xf>
    <xf numFmtId="0" fontId="0" fillId="12" borderId="1" xfId="0" applyFont="1" applyFill="1" applyBorder="1" applyAlignment="1" applyProtection="1">
      <alignment horizontal="left" vertical="center"/>
    </xf>
    <xf numFmtId="0" fontId="1" fillId="0" borderId="7" xfId="0" applyFont="1" applyBorder="1" applyAlignment="1">
      <alignment horizontal="center" vertical="center" textRotation="90"/>
    </xf>
    <xf numFmtId="0" fontId="6" fillId="5" borderId="0" xfId="0" applyFont="1" applyFill="1" applyAlignment="1">
      <alignment horizontal="center" wrapText="1"/>
    </xf>
    <xf numFmtId="0" fontId="6" fillId="5" borderId="0" xfId="0" applyFont="1" applyFill="1" applyAlignment="1">
      <alignment horizontal="center" vertical="center" wrapText="1"/>
    </xf>
    <xf numFmtId="0" fontId="8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1" fillId="12" borderId="6" xfId="0" applyFont="1" applyFill="1" applyBorder="1" applyAlignment="1">
      <alignment horizontal="center" vertical="top"/>
    </xf>
    <xf numFmtId="0" fontId="1" fillId="12" borderId="5" xfId="0" applyFont="1" applyFill="1" applyBorder="1" applyAlignment="1">
      <alignment horizontal="center" vertical="top"/>
    </xf>
    <xf numFmtId="0" fontId="1" fillId="12" borderId="9" xfId="0" applyFont="1" applyFill="1" applyBorder="1" applyAlignment="1">
      <alignment horizontal="center" vertical="top"/>
    </xf>
    <xf numFmtId="0" fontId="23" fillId="15" borderId="0" xfId="1" applyFont="1" applyFill="1" applyBorder="1" applyAlignment="1" applyProtection="1">
      <alignment horizontal="center" vertical="center"/>
    </xf>
    <xf numFmtId="0" fontId="23" fillId="16" borderId="0" xfId="1" applyFont="1" applyFill="1" applyBorder="1" applyAlignment="1" applyProtection="1">
      <alignment horizontal="center" vertical="center"/>
    </xf>
    <xf numFmtId="0" fontId="23" fillId="13" borderId="0" xfId="1" applyFont="1" applyFill="1" applyBorder="1" applyAlignment="1" applyProtection="1">
      <alignment horizontal="center" vertical="center"/>
    </xf>
    <xf numFmtId="0" fontId="23" fillId="17" borderId="0" xfId="1" applyFont="1" applyFill="1" applyBorder="1" applyAlignment="1" applyProtection="1">
      <alignment horizontal="center" vertical="center"/>
    </xf>
    <xf numFmtId="0" fontId="1" fillId="12" borderId="1" xfId="0" applyFont="1" applyFill="1" applyBorder="1" applyAlignment="1" applyProtection="1">
      <alignment vertical="center"/>
    </xf>
    <xf numFmtId="0" fontId="0" fillId="12" borderId="1" xfId="0" applyFill="1" applyBorder="1" applyAlignment="1" applyProtection="1">
      <alignment horizontal="left" vertical="center" wrapText="1"/>
    </xf>
    <xf numFmtId="0" fontId="1" fillId="12" borderId="1" xfId="0" applyFont="1" applyFill="1" applyBorder="1" applyAlignment="1" applyProtection="1">
      <alignment vertical="center"/>
      <protection locked="0"/>
    </xf>
    <xf numFmtId="0" fontId="1" fillId="12" borderId="1" xfId="0" applyFont="1" applyFill="1" applyBorder="1" applyAlignment="1" applyProtection="1">
      <alignment horizontal="center" vertical="center"/>
      <protection locked="0"/>
    </xf>
    <xf numFmtId="0" fontId="0" fillId="12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Porcentagem" xfId="2" builtinId="5"/>
  </cellStyles>
  <dxfs count="44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5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9900"/>
      <color rgb="FF09CF21"/>
      <color rgb="FF81BB59"/>
      <color rgb="FF05147F"/>
      <color rgb="FF9DC496"/>
      <color rgb="FF003399"/>
      <color rgb="FF98C8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latin typeface="+mn-lt"/>
              </a:rPr>
              <a:t>NÍVEL DE RISCO (FREQUÊNCIA)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A6BD-4F38-BB7E-4ECDA1F66F21}"/>
              </c:ext>
            </c:extLst>
          </c:dPt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A6BD-4F38-BB7E-4ECDA1F66F21}"/>
              </c:ext>
            </c:extLst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A6BD-4F38-BB7E-4ECDA1F66F2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A6BD-4F38-BB7E-4ECDA1F66F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'Avaliação dos Riscos'!$F$38:$F$41</c:f>
              <c:strCache>
                <c:ptCount val="4"/>
                <c:pt idx="0">
                  <c:v>BAIXO</c:v>
                </c:pt>
                <c:pt idx="1">
                  <c:v>MÉDIO</c:v>
                </c:pt>
                <c:pt idx="2">
                  <c:v>ALTO</c:v>
                </c:pt>
                <c:pt idx="3">
                  <c:v>EXTREMO</c:v>
                </c:pt>
              </c:strCache>
            </c:strRef>
          </c:cat>
          <c:val>
            <c:numRef>
              <c:f>'Avaliação dos Riscos'!$G$38:$G$41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D-4F38-BB7E-4ECDA1F66F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3548624"/>
        <c:axId val="1213562768"/>
      </c:barChart>
      <c:catAx>
        <c:axId val="121354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13562768"/>
        <c:crosses val="autoZero"/>
        <c:auto val="1"/>
        <c:lblAlgn val="ctr"/>
        <c:lblOffset val="100"/>
        <c:noMultiLvlLbl val="0"/>
      </c:catAx>
      <c:valAx>
        <c:axId val="121356276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213548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2216796</xdr:colOff>
      <xdr:row>0</xdr:row>
      <xdr:rowOff>633430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0"/>
          <a:ext cx="2159646" cy="633430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1</xdr:row>
      <xdr:rowOff>76201</xdr:rowOff>
    </xdr:from>
    <xdr:to>
      <xdr:col>3</xdr:col>
      <xdr:colOff>9000</xdr:colOff>
      <xdr:row>1</xdr:row>
      <xdr:rowOff>95250</xdr:rowOff>
    </xdr:to>
    <xdr:cxnSp macro="">
      <xdr:nvCxnSpPr>
        <xdr:cNvPr id="4" name="Conector reto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638175" y="714376"/>
          <a:ext cx="7895700" cy="19049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171450</xdr:colOff>
      <xdr:row>2</xdr:row>
      <xdr:rowOff>19050</xdr:rowOff>
    </xdr:from>
    <xdr:to>
      <xdr:col>9</xdr:col>
      <xdr:colOff>247650</xdr:colOff>
      <xdr:row>29</xdr:row>
      <xdr:rowOff>152400</xdr:rowOff>
    </xdr:to>
    <xdr:grpSp>
      <xdr:nvGrpSpPr>
        <xdr:cNvPr id="16" name="Agrupar 15"/>
        <xdr:cNvGrpSpPr/>
      </xdr:nvGrpSpPr>
      <xdr:grpSpPr>
        <a:xfrm>
          <a:off x="8686800" y="847725"/>
          <a:ext cx="3124200" cy="7181850"/>
          <a:chOff x="9153525" y="847725"/>
          <a:chExt cx="3124200" cy="7181850"/>
        </a:xfrm>
      </xdr:grpSpPr>
      <xdr:sp macro="" textlink="">
        <xdr:nvSpPr>
          <xdr:cNvPr id="13" name="Retângulo Arredondado 12"/>
          <xdr:cNvSpPr/>
        </xdr:nvSpPr>
        <xdr:spPr>
          <a:xfrm>
            <a:off x="9153525" y="847725"/>
            <a:ext cx="3124200" cy="7181850"/>
          </a:xfrm>
          <a:prstGeom prst="roundRect">
            <a:avLst/>
          </a:prstGeom>
          <a:solidFill>
            <a:schemeClr val="accent1">
              <a:alpha val="2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5" name="CaixaDeTexto 14"/>
          <xdr:cNvSpPr txBox="1"/>
        </xdr:nvSpPr>
        <xdr:spPr>
          <a:xfrm>
            <a:off x="9248775" y="1238250"/>
            <a:ext cx="2952750" cy="6477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pt-BR" sz="1100" b="1"/>
              <a:t>Tema: </a:t>
            </a:r>
            <a:r>
              <a:rPr lang="pt-BR" sz="1100" b="0" i="1"/>
              <a:t>Tema cujo Processo de Trabalho está inserido.</a:t>
            </a:r>
            <a:endParaRPr lang="pt-BR" sz="1100" b="1"/>
          </a:p>
          <a:p>
            <a:endParaRPr lang="pt-BR" sz="11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/>
              <a:t>Equipe Responsável: </a:t>
            </a:r>
            <a:r>
              <a:rPr lang="pt-BR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Responsáveis</a:t>
            </a:r>
            <a:r>
              <a:rPr lang="pt-BR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pelo mapeamento, análise e tratamento dos riscos.</a:t>
            </a:r>
            <a:endParaRPr lang="pt-BR">
              <a:effectLst/>
            </a:endParaRPr>
          </a:p>
          <a:p>
            <a:endParaRPr lang="pt-BR" sz="110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/>
              <a:t>Vínculo</a:t>
            </a:r>
            <a:r>
              <a:rPr lang="pt-BR" sz="1100" b="1" baseline="0"/>
              <a:t> Estratégico: </a:t>
            </a:r>
            <a:r>
              <a:rPr lang="pt-BR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Vínculo que</a:t>
            </a:r>
            <a:r>
              <a:rPr lang="pt-BR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o Tema abordado possui com os objetivos estratégicos da instituição.</a:t>
            </a:r>
            <a:endParaRPr lang="pt-BR">
              <a:effectLst/>
            </a:endParaRPr>
          </a:p>
          <a:p>
            <a:endParaRPr lang="pt-BR" sz="1100" baseline="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 baseline="0"/>
              <a:t>Processo de Trabalho: </a:t>
            </a:r>
            <a:r>
              <a:rPr lang="pt-BR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Processo cujos</a:t>
            </a:r>
            <a:r>
              <a:rPr lang="pt-BR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riscos devem ser mapeados e tradados.</a:t>
            </a:r>
            <a:endParaRPr lang="pt-BR">
              <a:effectLst/>
            </a:endParaRPr>
          </a:p>
          <a:p>
            <a:endParaRPr lang="pt-BR" sz="1100" baseline="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 baseline="0"/>
              <a:t>Objetivos do Processo: </a:t>
            </a:r>
            <a:r>
              <a:rPr lang="pt-BR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Objetivo do Processo de Trabalho para a instituição.</a:t>
            </a:r>
            <a:endParaRPr lang="pt-BR">
              <a:effectLst/>
            </a:endParaRPr>
          </a:p>
          <a:p>
            <a:endParaRPr lang="pt-BR" sz="1100" b="1" baseline="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 baseline="0"/>
              <a:t>Referências Documentais: </a:t>
            </a:r>
            <a:r>
              <a:rPr lang="pt-BR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Normas e documentos relacionados ao Processo de Trabalho.</a:t>
            </a:r>
            <a:endParaRPr lang="pt-BR">
              <a:effectLst/>
            </a:endParaRPr>
          </a:p>
          <a:p>
            <a:endParaRPr lang="pt-BR" sz="1100" b="1" baseline="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 baseline="0"/>
              <a:t>Partes Interessadas: </a:t>
            </a:r>
            <a:r>
              <a:rPr lang="pt-BR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Áreas interessadas e/ou</a:t>
            </a:r>
            <a:r>
              <a:rPr lang="pt-BR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impactadas direta ou indiretamente pelo Processo de Trabalho.</a:t>
            </a:r>
            <a:endParaRPr lang="pt-BR">
              <a:effectLst/>
            </a:endParaRPr>
          </a:p>
          <a:p>
            <a:endParaRPr lang="pt-BR" sz="1100" baseline="0"/>
          </a:p>
          <a:p>
            <a:pPr marL="0" marR="0" indent="0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pt-BR" sz="1100" b="1" baseline="0"/>
              <a:t>Etapas do Processo: </a:t>
            </a:r>
            <a:r>
              <a:rPr lang="pt-BR" sz="1100" b="0" i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Todas as etapas do Processo de Trabalho devem ser discriminadas para que os riscos, caso existam, possam ser identificados</a:t>
            </a:r>
            <a:r>
              <a:rPr lang="pt-BR" sz="1100" b="0" i="1" baseline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 em cada uma das etapas.</a:t>
            </a:r>
            <a:endParaRPr lang="pt-BR">
              <a:effectLst/>
            </a:endParaRPr>
          </a:p>
          <a:p>
            <a:endParaRPr lang="pt-BR" sz="1100" b="1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48867</xdr:colOff>
      <xdr:row>0</xdr:row>
      <xdr:rowOff>0</xdr:rowOff>
    </xdr:from>
    <xdr:to>
      <xdr:col>2</xdr:col>
      <xdr:colOff>2208513</xdr:colOff>
      <xdr:row>0</xdr:row>
      <xdr:rowOff>633430</xdr:rowOff>
    </xdr:to>
    <xdr:pic>
      <xdr:nvPicPr>
        <xdr:cNvPr id="13" name="Imagem 1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910" y="0"/>
          <a:ext cx="2159646" cy="633430"/>
        </a:xfrm>
        <a:prstGeom prst="rect">
          <a:avLst/>
        </a:prstGeom>
      </xdr:spPr>
    </xdr:pic>
    <xdr:clientData/>
  </xdr:twoCellAnchor>
  <xdr:twoCellAnchor editAs="oneCell">
    <xdr:from>
      <xdr:col>1</xdr:col>
      <xdr:colOff>133350</xdr:colOff>
      <xdr:row>2</xdr:row>
      <xdr:rowOff>76200</xdr:rowOff>
    </xdr:from>
    <xdr:to>
      <xdr:col>1</xdr:col>
      <xdr:colOff>381000</xdr:colOff>
      <xdr:row>12</xdr:row>
      <xdr:rowOff>114300</xdr:rowOff>
    </xdr:to>
    <xdr:sp macro="" textlink="">
      <xdr:nvSpPr>
        <xdr:cNvPr id="2" name="Chave esquerda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5750" y="438150"/>
          <a:ext cx="247650" cy="2457450"/>
        </a:xfrm>
        <a:prstGeom prst="leftBrace">
          <a:avLst>
            <a:gd name="adj1" fmla="val 29093"/>
            <a:gd name="adj2" fmla="val 99973"/>
          </a:avLst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371475</xdr:colOff>
      <xdr:row>2</xdr:row>
      <xdr:rowOff>76200</xdr:rowOff>
    </xdr:from>
    <xdr:to>
      <xdr:col>5</xdr:col>
      <xdr:colOff>9000</xdr:colOff>
      <xdr:row>2</xdr:row>
      <xdr:rowOff>76200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523875" y="438150"/>
          <a:ext cx="8010000" cy="0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133349</xdr:colOff>
      <xdr:row>25</xdr:row>
      <xdr:rowOff>133350</xdr:rowOff>
    </xdr:from>
    <xdr:to>
      <xdr:col>1</xdr:col>
      <xdr:colOff>409574</xdr:colOff>
      <xdr:row>35</xdr:row>
      <xdr:rowOff>142876</xdr:rowOff>
    </xdr:to>
    <xdr:sp macro="" textlink="">
      <xdr:nvSpPr>
        <xdr:cNvPr id="6" name="Chave esquerda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85749" y="3162300"/>
          <a:ext cx="276225" cy="2486025"/>
        </a:xfrm>
        <a:prstGeom prst="leftBrace">
          <a:avLst>
            <a:gd name="adj1" fmla="val 29093"/>
            <a:gd name="adj2" fmla="val 99973"/>
          </a:avLst>
        </a:prstGeom>
        <a:noFill/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 editAs="oneCell">
    <xdr:from>
      <xdr:col>1</xdr:col>
      <xdr:colOff>371475</xdr:colOff>
      <xdr:row>25</xdr:row>
      <xdr:rowOff>133350</xdr:rowOff>
    </xdr:from>
    <xdr:to>
      <xdr:col>5</xdr:col>
      <xdr:colOff>9525</xdr:colOff>
      <xdr:row>25</xdr:row>
      <xdr:rowOff>142875</xdr:rowOff>
    </xdr:to>
    <xdr:cxnSp macro="">
      <xdr:nvCxnSpPr>
        <xdr:cNvPr id="7" name="Conector reto 6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523875" y="3162300"/>
          <a:ext cx="8010525" cy="9525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0</xdr:col>
      <xdr:colOff>99094</xdr:colOff>
      <xdr:row>27</xdr:row>
      <xdr:rowOff>28110</xdr:rowOff>
    </xdr:from>
    <xdr:ext cx="342786" cy="1903791"/>
    <xdr:sp macro="" textlink="">
      <xdr:nvSpPr>
        <xdr:cNvPr id="11" name="CaixaDeTexto 10"/>
        <xdr:cNvSpPr txBox="1"/>
      </xdr:nvSpPr>
      <xdr:spPr>
        <a:xfrm rot="16200000">
          <a:off x="-681409" y="4332863"/>
          <a:ext cx="1903791" cy="342786"/>
        </a:xfrm>
        <a:prstGeom prst="rect">
          <a:avLst/>
        </a:prstGeom>
        <a:noFill/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FATORES EXTERNOS</a:t>
          </a:r>
        </a:p>
      </xdr:txBody>
    </xdr:sp>
    <xdr:clientData/>
  </xdr:oneCellAnchor>
  <xdr:oneCellAnchor>
    <xdr:from>
      <xdr:col>0</xdr:col>
      <xdr:colOff>95250</xdr:colOff>
      <xdr:row>4</xdr:row>
      <xdr:rowOff>21163</xdr:rowOff>
    </xdr:from>
    <xdr:ext cx="342786" cy="1880515"/>
    <xdr:sp macro="" textlink="">
      <xdr:nvSpPr>
        <xdr:cNvPr id="12" name="CaixaDeTexto 11"/>
        <xdr:cNvSpPr txBox="1"/>
      </xdr:nvSpPr>
      <xdr:spPr>
        <a:xfrm rot="16200000">
          <a:off x="-673615" y="1590128"/>
          <a:ext cx="1880515" cy="342786"/>
        </a:xfrm>
        <a:prstGeom prst="rect">
          <a:avLst/>
        </a:prstGeom>
        <a:noFill/>
        <a:scene3d>
          <a:camera prst="orthographicFront">
            <a:rot lat="0" lon="0" rev="0"/>
          </a:camera>
          <a:lightRig rig="threePt" dir="t"/>
        </a:scene3d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600" b="1"/>
            <a:t>FATORES INTERNOS</a:t>
          </a:r>
        </a:p>
      </xdr:txBody>
    </xdr:sp>
    <xdr:clientData/>
  </xdr:oneCellAnchor>
  <xdr:twoCellAnchor editAs="oneCell">
    <xdr:from>
      <xdr:col>6</xdr:col>
      <xdr:colOff>91982</xdr:colOff>
      <xdr:row>3</xdr:row>
      <xdr:rowOff>152400</xdr:rowOff>
    </xdr:from>
    <xdr:to>
      <xdr:col>14</xdr:col>
      <xdr:colOff>273873</xdr:colOff>
      <xdr:row>21</xdr:row>
      <xdr:rowOff>244119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94A33728-13CD-4CE5-8C10-46FB53275FB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562" t="8878" r="14623"/>
        <a:stretch/>
      </xdr:blipFill>
      <xdr:spPr>
        <a:xfrm>
          <a:off x="9226457" y="981075"/>
          <a:ext cx="5058691" cy="45494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1</xdr:col>
      <xdr:colOff>2245371</xdr:colOff>
      <xdr:row>0</xdr:row>
      <xdr:rowOff>633430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0"/>
          <a:ext cx="2159646" cy="633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</xdr:row>
      <xdr:rowOff>95251</xdr:rowOff>
    </xdr:from>
    <xdr:to>
      <xdr:col>3</xdr:col>
      <xdr:colOff>0</xdr:colOff>
      <xdr:row>2</xdr:row>
      <xdr:rowOff>104775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14325" y="981076"/>
          <a:ext cx="11134725" cy="9524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197496</xdr:colOff>
      <xdr:row>0</xdr:row>
      <xdr:rowOff>633430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0"/>
          <a:ext cx="2159646" cy="633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95251</xdr:rowOff>
    </xdr:from>
    <xdr:to>
      <xdr:col>10</xdr:col>
      <xdr:colOff>9525</xdr:colOff>
      <xdr:row>3</xdr:row>
      <xdr:rowOff>104775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>
          <a:off x="314325" y="981076"/>
          <a:ext cx="18440400" cy="9524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19049</xdr:colOff>
      <xdr:row>3</xdr:row>
      <xdr:rowOff>190499</xdr:rowOff>
    </xdr:from>
    <xdr:to>
      <xdr:col>8</xdr:col>
      <xdr:colOff>2019299</xdr:colOff>
      <xdr:row>10</xdr:row>
      <xdr:rowOff>124424</xdr:rowOff>
    </xdr:to>
    <xdr:grpSp>
      <xdr:nvGrpSpPr>
        <xdr:cNvPr id="5" name="Agrupar 4"/>
        <xdr:cNvGrpSpPr/>
      </xdr:nvGrpSpPr>
      <xdr:grpSpPr>
        <a:xfrm>
          <a:off x="12620624" y="1323974"/>
          <a:ext cx="4048125" cy="1267425"/>
          <a:chOff x="9153525" y="847725"/>
          <a:chExt cx="3124200" cy="7181850"/>
        </a:xfrm>
      </xdr:grpSpPr>
      <xdr:sp macro="" textlink="">
        <xdr:nvSpPr>
          <xdr:cNvPr id="6" name="Retângulo Arredondado 5"/>
          <xdr:cNvSpPr/>
        </xdr:nvSpPr>
        <xdr:spPr>
          <a:xfrm>
            <a:off x="9153525" y="847725"/>
            <a:ext cx="3124200" cy="7181850"/>
          </a:xfrm>
          <a:prstGeom prst="roundRect">
            <a:avLst/>
          </a:prstGeom>
          <a:solidFill>
            <a:schemeClr val="accent1">
              <a:alpha val="2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7" name="CaixaDeTexto 6"/>
          <xdr:cNvSpPr txBox="1"/>
        </xdr:nvSpPr>
        <xdr:spPr>
          <a:xfrm>
            <a:off x="9248775" y="1238249"/>
            <a:ext cx="2952750" cy="630128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pt-BR" sz="1100" b="1"/>
              <a:t>Controle</a:t>
            </a:r>
            <a:r>
              <a:rPr lang="pt-BR" sz="1100" b="1" baseline="0"/>
              <a:t> Preventivo / Controle Contigencial: </a:t>
            </a:r>
            <a:r>
              <a:rPr lang="pt-BR" sz="1100" b="0" baseline="0"/>
              <a:t>Considerando o contexto com os controles existentes.</a:t>
            </a:r>
            <a:endParaRPr lang="pt-BR" sz="1100" b="1"/>
          </a:p>
        </xdr:txBody>
      </xdr:sp>
    </xdr:grpSp>
    <xdr:clientData/>
  </xdr:twoCellAnchor>
  <xdr:twoCellAnchor>
    <xdr:from>
      <xdr:col>3</xdr:col>
      <xdr:colOff>2028825</xdr:colOff>
      <xdr:row>3</xdr:row>
      <xdr:rowOff>190499</xdr:rowOff>
    </xdr:from>
    <xdr:to>
      <xdr:col>6</xdr:col>
      <xdr:colOff>2028825</xdr:colOff>
      <xdr:row>10</xdr:row>
      <xdr:rowOff>123824</xdr:rowOff>
    </xdr:to>
    <xdr:grpSp>
      <xdr:nvGrpSpPr>
        <xdr:cNvPr id="8" name="Agrupar 7"/>
        <xdr:cNvGrpSpPr/>
      </xdr:nvGrpSpPr>
      <xdr:grpSpPr>
        <a:xfrm>
          <a:off x="6438900" y="1323974"/>
          <a:ext cx="6143625" cy="1266825"/>
          <a:chOff x="9153525" y="847725"/>
          <a:chExt cx="3124200" cy="7181850"/>
        </a:xfrm>
      </xdr:grpSpPr>
      <xdr:sp macro="" textlink="">
        <xdr:nvSpPr>
          <xdr:cNvPr id="9" name="Retângulo Arredondado 8"/>
          <xdr:cNvSpPr/>
        </xdr:nvSpPr>
        <xdr:spPr>
          <a:xfrm>
            <a:off x="9153525" y="847725"/>
            <a:ext cx="3124200" cy="7181850"/>
          </a:xfrm>
          <a:prstGeom prst="roundRect">
            <a:avLst/>
          </a:prstGeom>
          <a:solidFill>
            <a:schemeClr val="accent1">
              <a:alpha val="2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0" name="CaixaDeTexto 9"/>
          <xdr:cNvSpPr txBox="1"/>
        </xdr:nvSpPr>
        <xdr:spPr>
          <a:xfrm>
            <a:off x="9248775" y="1238250"/>
            <a:ext cx="2952750" cy="6477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numCol="3" rtlCol="0" anchor="t">
            <a:noAutofit/>
          </a:bodyPr>
          <a:lstStyle/>
          <a:p>
            <a:r>
              <a:rPr lang="pt-BR" sz="1100" b="1"/>
              <a:t>Probabilidade:</a:t>
            </a:r>
          </a:p>
          <a:p>
            <a:r>
              <a:rPr lang="pt-BR" sz="1100" b="1"/>
              <a:t>1</a:t>
            </a:r>
            <a:r>
              <a:rPr lang="pt-BR" sz="1100" b="1" baseline="0"/>
              <a:t> - RARA</a:t>
            </a:r>
          </a:p>
          <a:p>
            <a:r>
              <a:rPr lang="pt-BR" sz="1100" b="1" baseline="0"/>
              <a:t>2 - POUCO PROVÁVEL</a:t>
            </a:r>
          </a:p>
          <a:p>
            <a:r>
              <a:rPr lang="pt-BR" sz="1100" b="1" baseline="0"/>
              <a:t>3 - PROVÁVEL</a:t>
            </a:r>
          </a:p>
          <a:p>
            <a:r>
              <a:rPr lang="pt-BR" sz="1100" b="1" baseline="0"/>
              <a:t>4 - MUITO PROVÁVEL</a:t>
            </a:r>
          </a:p>
          <a:p>
            <a:r>
              <a:rPr lang="pt-BR" sz="1100" b="1" baseline="0"/>
              <a:t>5 - PRATICAMENTE CERTA</a:t>
            </a:r>
          </a:p>
          <a:p>
            <a:r>
              <a:rPr lang="pt-BR" sz="1100" b="1" baseline="0"/>
              <a:t>Impacto:</a:t>
            </a:r>
          </a:p>
          <a:p>
            <a:r>
              <a:rPr lang="pt-BR" sz="1100" b="1" baseline="0"/>
              <a:t>1 - MUITO BAIXO</a:t>
            </a:r>
          </a:p>
          <a:p>
            <a:r>
              <a:rPr lang="pt-BR" sz="1100" b="1" baseline="0"/>
              <a:t>2 - BAIXO</a:t>
            </a:r>
          </a:p>
          <a:p>
            <a:r>
              <a:rPr lang="pt-BR" sz="1100" b="1" baseline="0"/>
              <a:t>3 - MÉDIO</a:t>
            </a:r>
          </a:p>
          <a:p>
            <a:r>
              <a:rPr lang="pt-BR" sz="1100" b="1" baseline="0"/>
              <a:t>4 - ALTO</a:t>
            </a:r>
          </a:p>
          <a:p>
            <a:r>
              <a:rPr lang="pt-BR" sz="1100" b="1" baseline="0"/>
              <a:t>5 - MUITO ALTO</a:t>
            </a:r>
          </a:p>
          <a:p>
            <a:r>
              <a:rPr lang="pt-BR" sz="1100" b="1" baseline="0"/>
              <a:t>Nível de Risco:</a:t>
            </a:r>
          </a:p>
          <a:p>
            <a:r>
              <a:rPr lang="pt-BR" sz="1100" b="1" baseline="0"/>
              <a:t>EXTREMO	(16 &lt; X &lt;= 25)</a:t>
            </a:r>
          </a:p>
          <a:p>
            <a:r>
              <a:rPr lang="pt-BR" sz="1100" b="1" baseline="0"/>
              <a:t>ALTO	(10 &lt; X &lt;= 16)</a:t>
            </a:r>
          </a:p>
          <a:p>
            <a:r>
              <a:rPr lang="pt-BR" sz="1100" b="1" baseline="0"/>
              <a:t>MÉDIO	(04 &lt; X &lt;= 10)</a:t>
            </a:r>
          </a:p>
          <a:p>
            <a:r>
              <a:rPr lang="pt-BR" sz="1100" b="1" baseline="0"/>
              <a:t>BAIXO	(0 &lt;= X &lt;= 04)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197496</xdr:colOff>
      <xdr:row>0</xdr:row>
      <xdr:rowOff>633430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0"/>
          <a:ext cx="2159646" cy="633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95250</xdr:rowOff>
    </xdr:from>
    <xdr:to>
      <xdr:col>11</xdr:col>
      <xdr:colOff>933450</xdr:colOff>
      <xdr:row>3</xdr:row>
      <xdr:rowOff>95252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14325" y="1228725"/>
          <a:ext cx="12611100" cy="2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3</xdr:row>
      <xdr:rowOff>161925</xdr:rowOff>
    </xdr:from>
    <xdr:to>
      <xdr:col>11</xdr:col>
      <xdr:colOff>942975</xdr:colOff>
      <xdr:row>10</xdr:row>
      <xdr:rowOff>76200</xdr:rowOff>
    </xdr:to>
    <xdr:grpSp>
      <xdr:nvGrpSpPr>
        <xdr:cNvPr id="12" name="Agrupar 11"/>
        <xdr:cNvGrpSpPr/>
      </xdr:nvGrpSpPr>
      <xdr:grpSpPr>
        <a:xfrm>
          <a:off x="304800" y="1295400"/>
          <a:ext cx="12630150" cy="1247775"/>
          <a:chOff x="9153525" y="847725"/>
          <a:chExt cx="3124200" cy="7181850"/>
        </a:xfrm>
      </xdr:grpSpPr>
      <xdr:sp macro="" textlink="">
        <xdr:nvSpPr>
          <xdr:cNvPr id="13" name="Retângulo Arredondado 12"/>
          <xdr:cNvSpPr/>
        </xdr:nvSpPr>
        <xdr:spPr>
          <a:xfrm>
            <a:off x="9153525" y="847725"/>
            <a:ext cx="3124200" cy="7181850"/>
          </a:xfrm>
          <a:prstGeom prst="roundRect">
            <a:avLst/>
          </a:prstGeom>
          <a:solidFill>
            <a:schemeClr val="accent1">
              <a:alpha val="2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14" name="CaixaDeTexto 13"/>
          <xdr:cNvSpPr txBox="1"/>
        </xdr:nvSpPr>
        <xdr:spPr>
          <a:xfrm>
            <a:off x="9174730" y="1238251"/>
            <a:ext cx="3077078" cy="6301287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pt-BR" sz="1100" b="1"/>
              <a:t>RESPOSTA</a:t>
            </a:r>
            <a:r>
              <a:rPr lang="pt-BR" sz="1100" b="1" baseline="0"/>
              <a:t> AO RISCO:</a:t>
            </a:r>
          </a:p>
          <a:p>
            <a:r>
              <a:rPr lang="pt-BR" sz="1100" b="1" baseline="0"/>
              <a:t>ACEITAR - </a:t>
            </a:r>
            <a:r>
              <a:rPr lang="pt-BR" sz="1100" b="0" baseline="0"/>
              <a:t>Nada fazer, aceitar o risco, acompanhar com a alternativa de criar uma reserva de contingência (Risco Negativo); Não aproveitar a oportunidade (Risco Positivo)</a:t>
            </a:r>
          </a:p>
          <a:p>
            <a:r>
              <a:rPr lang="pt-BR" sz="1100" b="1" baseline="0"/>
              <a:t>EVITAR / EXPLORAR - </a:t>
            </a:r>
            <a:r>
              <a:rPr lang="pt-BR" sz="1100" b="0" baseline="0"/>
              <a:t>Eliminar incertezas (Risco Negativo); Eliminar incertezas (Risco Positivo)</a:t>
            </a:r>
            <a:endParaRPr lang="pt-BR" sz="1100" b="1" baseline="0"/>
          </a:p>
          <a:p>
            <a:r>
              <a:rPr lang="pt-BR" sz="1100" b="1" baseline="0"/>
              <a:t>MITIGAR / MELHORAR - </a:t>
            </a:r>
            <a:r>
              <a:rPr lang="pt-BR" sz="1100" b="0" baseline="0"/>
              <a:t>Reduzir a probabilidade e/ou o impacto (Risco Negativo); Identificar e maximizar as oportunidades, aumentar a probabilidade de ocorrência (Risco Positivo)</a:t>
            </a:r>
            <a:endParaRPr lang="pt-BR" sz="1100" b="1" baseline="0"/>
          </a:p>
          <a:p>
            <a:r>
              <a:rPr lang="pt-BR" sz="1100" b="1" baseline="0"/>
              <a:t>COMPARTILHAR - </a:t>
            </a:r>
            <a:r>
              <a:rPr lang="pt-BR" sz="1100" b="0" baseline="0"/>
              <a:t>Transferir a responsabilidade para outra área (Risco Negativo); Repassar a propriedade para terceiros para melhor capturar as oportunidades (Risco Positivo)</a:t>
            </a:r>
            <a:endParaRPr lang="pt-BR" sz="1100" b="0"/>
          </a:p>
        </xdr:txBody>
      </xdr:sp>
    </xdr:grpSp>
    <xdr:clientData/>
  </xdr:twoCellAnchor>
  <xdr:twoCellAnchor>
    <xdr:from>
      <xdr:col>6</xdr:col>
      <xdr:colOff>971549</xdr:colOff>
      <xdr:row>35</xdr:row>
      <xdr:rowOff>28575</xdr:rowOff>
    </xdr:from>
    <xdr:to>
      <xdr:col>12</xdr:col>
      <xdr:colOff>28574</xdr:colOff>
      <xdr:row>42</xdr:row>
      <xdr:rowOff>76198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0</xdr:rowOff>
    </xdr:from>
    <xdr:to>
      <xdr:col>2</xdr:col>
      <xdr:colOff>197496</xdr:colOff>
      <xdr:row>0</xdr:row>
      <xdr:rowOff>633430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0"/>
          <a:ext cx="2159646" cy="63343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95250</xdr:rowOff>
    </xdr:from>
    <xdr:to>
      <xdr:col>8</xdr:col>
      <xdr:colOff>1285875</xdr:colOff>
      <xdr:row>3</xdr:row>
      <xdr:rowOff>95252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14325" y="1228725"/>
          <a:ext cx="15868650" cy="2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304800</xdr:colOff>
      <xdr:row>3</xdr:row>
      <xdr:rowOff>152400</xdr:rowOff>
    </xdr:from>
    <xdr:to>
      <xdr:col>8</xdr:col>
      <xdr:colOff>1276350</xdr:colOff>
      <xdr:row>6</xdr:row>
      <xdr:rowOff>133349</xdr:rowOff>
    </xdr:to>
    <xdr:grpSp>
      <xdr:nvGrpSpPr>
        <xdr:cNvPr id="4" name="Agrupar 3"/>
        <xdr:cNvGrpSpPr/>
      </xdr:nvGrpSpPr>
      <xdr:grpSpPr>
        <a:xfrm>
          <a:off x="304800" y="1285875"/>
          <a:ext cx="15868650" cy="552449"/>
          <a:chOff x="9153525" y="847725"/>
          <a:chExt cx="3124200" cy="7181850"/>
        </a:xfrm>
      </xdr:grpSpPr>
      <xdr:sp macro="" textlink="">
        <xdr:nvSpPr>
          <xdr:cNvPr id="5" name="Retângulo Arredondado 4"/>
          <xdr:cNvSpPr/>
        </xdr:nvSpPr>
        <xdr:spPr>
          <a:xfrm>
            <a:off x="9153525" y="847725"/>
            <a:ext cx="3124200" cy="7181850"/>
          </a:xfrm>
          <a:prstGeom prst="roundRect">
            <a:avLst/>
          </a:prstGeom>
          <a:solidFill>
            <a:schemeClr val="accent1">
              <a:alpha val="20000"/>
            </a:schemeClr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  <a:p>
            <a:pPr algn="l"/>
            <a:endParaRPr lang="pt-BR" sz="1100">
              <a:solidFill>
                <a:sysClr val="windowText" lastClr="000000"/>
              </a:solidFill>
            </a:endParaRPr>
          </a:p>
        </xdr:txBody>
      </xdr:sp>
      <xdr:sp macro="" textlink="">
        <xdr:nvSpPr>
          <xdr:cNvPr id="6" name="CaixaDeTexto 5"/>
          <xdr:cNvSpPr txBox="1"/>
        </xdr:nvSpPr>
        <xdr:spPr>
          <a:xfrm>
            <a:off x="9174730" y="1238255"/>
            <a:ext cx="3047398" cy="6301283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pt-BR" sz="1100" b="1"/>
              <a:t>*</a:t>
            </a:r>
            <a:r>
              <a:rPr lang="pt-BR" sz="1100" b="1" baseline="0"/>
              <a:t> O Evento de Risco será selecionado automaticamente de acordo com a Ordem de Criticidade esolhida.</a:t>
            </a:r>
          </a:p>
          <a:p>
            <a:r>
              <a:rPr lang="pt-BR" sz="1100" b="1" baseline="0"/>
              <a:t>* Crie uma nova aba para cada Evento de Risco (Selecione a aba atual, segura a tecla CTRL e arraste para o lado)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</xdr:rowOff>
    </xdr:from>
    <xdr:to>
      <xdr:col>1</xdr:col>
      <xdr:colOff>2247034</xdr:colOff>
      <xdr:row>0</xdr:row>
      <xdr:rowOff>631768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"/>
          <a:ext cx="2161309" cy="6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95250</xdr:rowOff>
    </xdr:from>
    <xdr:to>
      <xdr:col>6</xdr:col>
      <xdr:colOff>9525</xdr:colOff>
      <xdr:row>3</xdr:row>
      <xdr:rowOff>95252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14325" y="1228725"/>
          <a:ext cx="12487275" cy="2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1</xdr:rowOff>
    </xdr:from>
    <xdr:to>
      <xdr:col>1</xdr:col>
      <xdr:colOff>2247034</xdr:colOff>
      <xdr:row>0</xdr:row>
      <xdr:rowOff>631768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1"/>
          <a:ext cx="2161309" cy="63176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</xdr:row>
      <xdr:rowOff>95250</xdr:rowOff>
    </xdr:from>
    <xdr:to>
      <xdr:col>11</xdr:col>
      <xdr:colOff>1419225</xdr:colOff>
      <xdr:row>3</xdr:row>
      <xdr:rowOff>95252</xdr:rowOff>
    </xdr:to>
    <xdr:cxnSp macro="">
      <xdr:nvCxnSpPr>
        <xdr:cNvPr id="3" name="Conector reto 2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314325" y="1228725"/>
          <a:ext cx="25231725" cy="2"/>
        </a:xfrm>
        <a:prstGeom prst="line">
          <a:avLst/>
        </a:prstGeom>
        <a:ln>
          <a:solidFill>
            <a:schemeClr val="bg1">
              <a:lumMod val="65000"/>
            </a:schemeClr>
          </a:solidFill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1"/>
  <sheetViews>
    <sheetView showGridLines="0" tabSelected="1" zoomScaleNormal="100" workbookViewId="0">
      <selection activeCell="C3" sqref="C3"/>
    </sheetView>
  </sheetViews>
  <sheetFormatPr defaultColWidth="0" defaultRowHeight="19.5" customHeight="1" x14ac:dyDescent="0.25"/>
  <cols>
    <col min="1" max="1" width="4.7109375" style="56" customWidth="1"/>
    <col min="2" max="2" width="37.42578125" style="60" customWidth="1"/>
    <col min="3" max="3" width="80.85546875" style="60" customWidth="1"/>
    <col min="4" max="4" width="4.7109375" customWidth="1"/>
    <col min="5" max="10" width="9.140625" customWidth="1"/>
    <col min="11" max="13" width="9.140625" hidden="1" customWidth="1"/>
    <col min="14" max="16384" width="9.140625" hidden="1"/>
  </cols>
  <sheetData>
    <row r="1" spans="1:3" ht="50.25" customHeight="1" x14ac:dyDescent="0.25">
      <c r="B1" s="97" t="s">
        <v>93</v>
      </c>
      <c r="C1" s="97"/>
    </row>
    <row r="2" spans="1:3" ht="15" x14ac:dyDescent="0.25">
      <c r="B2" s="56"/>
      <c r="C2" s="56"/>
    </row>
    <row r="3" spans="1:3" ht="19.5" customHeight="1" x14ac:dyDescent="0.25">
      <c r="A3"/>
      <c r="B3" s="67" t="s">
        <v>86</v>
      </c>
      <c r="C3" s="72"/>
    </row>
    <row r="4" spans="1:3" ht="19.5" customHeight="1" x14ac:dyDescent="0.25">
      <c r="A4"/>
      <c r="B4" s="67" t="s">
        <v>85</v>
      </c>
      <c r="C4" s="72"/>
    </row>
    <row r="5" spans="1:3" ht="19.5" customHeight="1" x14ac:dyDescent="0.25">
      <c r="A5"/>
      <c r="B5" s="67" t="s">
        <v>87</v>
      </c>
      <c r="C5" s="72"/>
    </row>
    <row r="6" spans="1:3" ht="19.5" customHeight="1" x14ac:dyDescent="0.25">
      <c r="A6"/>
      <c r="B6" s="67" t="s">
        <v>88</v>
      </c>
      <c r="C6" s="72"/>
    </row>
    <row r="7" spans="1:3" ht="58.5" customHeight="1" x14ac:dyDescent="0.25">
      <c r="A7"/>
      <c r="B7" s="67" t="s">
        <v>89</v>
      </c>
      <c r="C7" s="72"/>
    </row>
    <row r="8" spans="1:3" ht="19.5" customHeight="1" x14ac:dyDescent="0.25">
      <c r="A8"/>
      <c r="B8" s="67" t="s">
        <v>91</v>
      </c>
      <c r="C8" s="72"/>
    </row>
    <row r="9" spans="1:3" ht="19.5" customHeight="1" x14ac:dyDescent="0.25">
      <c r="A9"/>
      <c r="B9" s="67" t="s">
        <v>92</v>
      </c>
      <c r="C9" s="72"/>
    </row>
    <row r="10" spans="1:3" ht="9" customHeight="1" x14ac:dyDescent="0.3">
      <c r="A10"/>
      <c r="B10" s="65"/>
      <c r="C10" s="76"/>
    </row>
    <row r="11" spans="1:3" ht="19.5" customHeight="1" x14ac:dyDescent="0.25">
      <c r="A11"/>
      <c r="B11" s="117" t="s">
        <v>90</v>
      </c>
      <c r="C11" s="77"/>
    </row>
    <row r="12" spans="1:3" ht="19.5" customHeight="1" x14ac:dyDescent="0.25">
      <c r="A12"/>
      <c r="B12" s="118"/>
      <c r="C12" s="77"/>
    </row>
    <row r="13" spans="1:3" ht="19.5" customHeight="1" x14ac:dyDescent="0.25">
      <c r="A13"/>
      <c r="B13" s="118"/>
      <c r="C13" s="77"/>
    </row>
    <row r="14" spans="1:3" ht="19.5" customHeight="1" x14ac:dyDescent="0.25">
      <c r="A14"/>
      <c r="B14" s="118"/>
      <c r="C14" s="77"/>
    </row>
    <row r="15" spans="1:3" ht="19.5" customHeight="1" x14ac:dyDescent="0.25">
      <c r="A15"/>
      <c r="B15" s="118"/>
      <c r="C15" s="77"/>
    </row>
    <row r="16" spans="1:3" ht="19.5" customHeight="1" x14ac:dyDescent="0.25">
      <c r="A16"/>
      <c r="B16" s="118"/>
      <c r="C16" s="77"/>
    </row>
    <row r="17" spans="1:3" ht="19.5" customHeight="1" x14ac:dyDescent="0.25">
      <c r="A17"/>
      <c r="B17" s="118"/>
      <c r="C17" s="77"/>
    </row>
    <row r="18" spans="1:3" ht="19.5" customHeight="1" x14ac:dyDescent="0.25">
      <c r="A18"/>
      <c r="B18" s="118"/>
      <c r="C18" s="77"/>
    </row>
    <row r="19" spans="1:3" ht="19.5" customHeight="1" x14ac:dyDescent="0.25">
      <c r="A19"/>
      <c r="B19" s="118"/>
      <c r="C19" s="77"/>
    </row>
    <row r="20" spans="1:3" ht="19.5" customHeight="1" x14ac:dyDescent="0.25">
      <c r="A20"/>
      <c r="B20" s="118"/>
      <c r="C20" s="77"/>
    </row>
    <row r="21" spans="1:3" ht="19.5" customHeight="1" x14ac:dyDescent="0.25">
      <c r="A21"/>
      <c r="B21" s="118"/>
      <c r="C21" s="77"/>
    </row>
    <row r="22" spans="1:3" ht="19.5" customHeight="1" x14ac:dyDescent="0.25">
      <c r="A22"/>
      <c r="B22" s="118"/>
      <c r="C22" s="77"/>
    </row>
    <row r="23" spans="1:3" ht="19.5" customHeight="1" x14ac:dyDescent="0.25">
      <c r="A23"/>
      <c r="B23" s="118"/>
      <c r="C23" s="77"/>
    </row>
    <row r="24" spans="1:3" ht="19.5" customHeight="1" x14ac:dyDescent="0.25">
      <c r="A24"/>
      <c r="B24" s="118"/>
      <c r="C24" s="77"/>
    </row>
    <row r="25" spans="1:3" ht="19.5" customHeight="1" x14ac:dyDescent="0.25">
      <c r="A25"/>
      <c r="B25" s="118"/>
      <c r="C25" s="77"/>
    </row>
    <row r="26" spans="1:3" ht="19.5" customHeight="1" x14ac:dyDescent="0.25">
      <c r="A26"/>
      <c r="B26" s="118"/>
      <c r="C26" s="77"/>
    </row>
    <row r="27" spans="1:3" ht="19.5" customHeight="1" x14ac:dyDescent="0.25">
      <c r="A27"/>
      <c r="B27" s="118"/>
      <c r="C27" s="77"/>
    </row>
    <row r="28" spans="1:3" ht="19.5" customHeight="1" x14ac:dyDescent="0.25">
      <c r="A28"/>
      <c r="B28" s="118"/>
      <c r="C28" s="77"/>
    </row>
    <row r="29" spans="1:3" ht="19.5" customHeight="1" x14ac:dyDescent="0.25">
      <c r="A29"/>
      <c r="B29" s="118"/>
      <c r="C29" s="77"/>
    </row>
    <row r="30" spans="1:3" ht="19.5" customHeight="1" x14ac:dyDescent="0.25">
      <c r="A30"/>
      <c r="B30" s="118"/>
      <c r="C30" s="77"/>
    </row>
    <row r="31" spans="1:3" ht="19.5" customHeight="1" x14ac:dyDescent="0.25">
      <c r="A31"/>
      <c r="B31" s="118"/>
      <c r="C31" s="77"/>
    </row>
    <row r="32" spans="1:3" ht="19.5" customHeight="1" x14ac:dyDescent="0.25">
      <c r="A32"/>
      <c r="B32" s="118"/>
      <c r="C32" s="77"/>
    </row>
    <row r="33" spans="1:3" ht="19.5" customHeight="1" x14ac:dyDescent="0.25">
      <c r="A33"/>
      <c r="B33" s="118"/>
      <c r="C33" s="77"/>
    </row>
    <row r="34" spans="1:3" ht="19.5" customHeight="1" x14ac:dyDescent="0.25">
      <c r="A34"/>
      <c r="B34" s="118"/>
      <c r="C34" s="77"/>
    </row>
    <row r="35" spans="1:3" ht="19.5" customHeight="1" x14ac:dyDescent="0.25">
      <c r="A35"/>
      <c r="B35" s="118"/>
      <c r="C35" s="77"/>
    </row>
    <row r="36" spans="1:3" ht="19.5" customHeight="1" x14ac:dyDescent="0.25">
      <c r="A36"/>
      <c r="B36" s="118"/>
      <c r="C36" s="77"/>
    </row>
    <row r="37" spans="1:3" ht="19.5" customHeight="1" x14ac:dyDescent="0.25">
      <c r="A37"/>
      <c r="B37" s="118"/>
      <c r="C37" s="77"/>
    </row>
    <row r="38" spans="1:3" ht="19.5" customHeight="1" x14ac:dyDescent="0.25">
      <c r="A38"/>
      <c r="B38" s="118"/>
      <c r="C38" s="77"/>
    </row>
    <row r="39" spans="1:3" ht="19.5" customHeight="1" x14ac:dyDescent="0.25">
      <c r="A39"/>
      <c r="B39" s="118"/>
      <c r="C39" s="77"/>
    </row>
    <row r="40" spans="1:3" ht="19.5" customHeight="1" x14ac:dyDescent="0.25">
      <c r="A40"/>
      <c r="B40" s="118"/>
      <c r="C40" s="77"/>
    </row>
    <row r="41" spans="1:3" ht="19.5" customHeight="1" x14ac:dyDescent="0.25">
      <c r="A41"/>
      <c r="B41" s="118"/>
      <c r="C41" s="77"/>
    </row>
    <row r="42" spans="1:3" ht="19.5" customHeight="1" x14ac:dyDescent="0.25">
      <c r="A42"/>
      <c r="B42" s="118"/>
      <c r="C42" s="77"/>
    </row>
    <row r="43" spans="1:3" ht="19.5" customHeight="1" x14ac:dyDescent="0.25">
      <c r="A43"/>
      <c r="B43" s="118"/>
      <c r="C43" s="77"/>
    </row>
    <row r="44" spans="1:3" ht="19.5" customHeight="1" x14ac:dyDescent="0.25">
      <c r="A44"/>
      <c r="B44" s="118"/>
      <c r="C44" s="77"/>
    </row>
    <row r="45" spans="1:3" ht="19.5" customHeight="1" x14ac:dyDescent="0.25">
      <c r="A45"/>
      <c r="B45" s="118"/>
      <c r="C45" s="77"/>
    </row>
    <row r="46" spans="1:3" ht="19.5" customHeight="1" x14ac:dyDescent="0.25">
      <c r="A46"/>
      <c r="B46" s="118"/>
      <c r="C46" s="77"/>
    </row>
    <row r="47" spans="1:3" ht="19.5" customHeight="1" x14ac:dyDescent="0.25">
      <c r="A47"/>
      <c r="B47" s="118"/>
      <c r="C47" s="77"/>
    </row>
    <row r="48" spans="1:3" ht="19.5" customHeight="1" x14ac:dyDescent="0.25">
      <c r="A48"/>
      <c r="B48" s="118"/>
      <c r="C48" s="77"/>
    </row>
    <row r="49" spans="1:3" ht="19.5" customHeight="1" x14ac:dyDescent="0.25">
      <c r="A49"/>
      <c r="B49" s="118"/>
      <c r="C49" s="77"/>
    </row>
    <row r="50" spans="1:3" ht="19.5" customHeight="1" x14ac:dyDescent="0.25">
      <c r="A50"/>
      <c r="B50" s="118"/>
      <c r="C50" s="77"/>
    </row>
    <row r="51" spans="1:3" ht="19.5" customHeight="1" x14ac:dyDescent="0.25">
      <c r="A51"/>
      <c r="B51" s="118"/>
      <c r="C51" s="77"/>
    </row>
    <row r="52" spans="1:3" ht="19.5" customHeight="1" x14ac:dyDescent="0.25">
      <c r="A52"/>
      <c r="B52" s="118"/>
      <c r="C52" s="77"/>
    </row>
    <row r="53" spans="1:3" ht="19.5" customHeight="1" x14ac:dyDescent="0.25">
      <c r="A53"/>
      <c r="B53" s="118"/>
      <c r="C53" s="77"/>
    </row>
    <row r="54" spans="1:3" ht="19.5" customHeight="1" x14ac:dyDescent="0.25">
      <c r="A54"/>
      <c r="B54" s="118"/>
      <c r="C54" s="77"/>
    </row>
    <row r="55" spans="1:3" ht="19.5" customHeight="1" x14ac:dyDescent="0.25">
      <c r="A55"/>
      <c r="B55" s="118"/>
      <c r="C55" s="77"/>
    </row>
    <row r="56" spans="1:3" ht="19.5" customHeight="1" x14ac:dyDescent="0.25">
      <c r="A56"/>
      <c r="B56" s="118"/>
      <c r="C56" s="77"/>
    </row>
    <row r="57" spans="1:3" ht="19.5" customHeight="1" x14ac:dyDescent="0.25">
      <c r="A57"/>
      <c r="B57" s="118"/>
      <c r="C57" s="77"/>
    </row>
    <row r="58" spans="1:3" ht="19.5" customHeight="1" x14ac:dyDescent="0.25">
      <c r="A58"/>
      <c r="B58" s="118"/>
      <c r="C58" s="77"/>
    </row>
    <row r="59" spans="1:3" ht="19.5" customHeight="1" x14ac:dyDescent="0.25">
      <c r="A59"/>
      <c r="B59" s="118"/>
      <c r="C59" s="77"/>
    </row>
    <row r="60" spans="1:3" ht="19.5" customHeight="1" x14ac:dyDescent="0.25">
      <c r="A60"/>
      <c r="B60" s="118"/>
      <c r="C60" s="77"/>
    </row>
    <row r="61" spans="1:3" ht="19.5" customHeight="1" x14ac:dyDescent="0.25">
      <c r="A61"/>
      <c r="B61" s="118"/>
      <c r="C61" s="77"/>
    </row>
    <row r="62" spans="1:3" ht="19.5" customHeight="1" x14ac:dyDescent="0.25">
      <c r="A62"/>
      <c r="B62" s="118"/>
      <c r="C62" s="77"/>
    </row>
    <row r="63" spans="1:3" ht="19.5" customHeight="1" x14ac:dyDescent="0.25">
      <c r="A63"/>
      <c r="B63" s="118"/>
      <c r="C63" s="77"/>
    </row>
    <row r="64" spans="1:3" ht="19.5" customHeight="1" x14ac:dyDescent="0.25">
      <c r="A64"/>
      <c r="B64" s="118"/>
      <c r="C64" s="77"/>
    </row>
    <row r="65" spans="1:3" ht="19.5" customHeight="1" x14ac:dyDescent="0.25">
      <c r="A65"/>
      <c r="B65" s="118"/>
      <c r="C65" s="77"/>
    </row>
    <row r="66" spans="1:3" ht="19.5" customHeight="1" x14ac:dyDescent="0.25">
      <c r="A66"/>
      <c r="B66" s="118"/>
      <c r="C66" s="77"/>
    </row>
    <row r="67" spans="1:3" ht="19.5" customHeight="1" x14ac:dyDescent="0.25">
      <c r="A67"/>
      <c r="B67" s="118"/>
      <c r="C67" s="77"/>
    </row>
    <row r="68" spans="1:3" ht="19.5" customHeight="1" x14ac:dyDescent="0.25">
      <c r="A68"/>
      <c r="B68" s="118"/>
      <c r="C68" s="77"/>
    </row>
    <row r="69" spans="1:3" ht="19.5" customHeight="1" x14ac:dyDescent="0.25">
      <c r="A69"/>
      <c r="B69" s="118"/>
      <c r="C69" s="77"/>
    </row>
    <row r="70" spans="1:3" ht="19.5" customHeight="1" x14ac:dyDescent="0.25">
      <c r="A70"/>
      <c r="B70" s="118"/>
      <c r="C70" s="77"/>
    </row>
    <row r="71" spans="1:3" ht="19.5" customHeight="1" x14ac:dyDescent="0.25">
      <c r="A71"/>
      <c r="B71" s="118"/>
      <c r="C71" s="77"/>
    </row>
    <row r="72" spans="1:3" ht="19.5" customHeight="1" x14ac:dyDescent="0.25">
      <c r="A72"/>
      <c r="B72" s="118"/>
      <c r="C72" s="77"/>
    </row>
    <row r="73" spans="1:3" ht="19.5" customHeight="1" x14ac:dyDescent="0.25">
      <c r="A73"/>
      <c r="B73" s="118"/>
      <c r="C73" s="77"/>
    </row>
    <row r="74" spans="1:3" ht="19.5" customHeight="1" x14ac:dyDescent="0.25">
      <c r="A74"/>
      <c r="B74" s="118"/>
      <c r="C74" s="77"/>
    </row>
    <row r="75" spans="1:3" ht="19.5" customHeight="1" x14ac:dyDescent="0.25">
      <c r="A75"/>
      <c r="B75" s="118"/>
      <c r="C75" s="77"/>
    </row>
    <row r="76" spans="1:3" ht="19.5" customHeight="1" x14ac:dyDescent="0.25">
      <c r="A76"/>
      <c r="B76" s="118"/>
      <c r="C76" s="77"/>
    </row>
    <row r="77" spans="1:3" ht="19.5" customHeight="1" x14ac:dyDescent="0.25">
      <c r="A77"/>
      <c r="B77" s="118"/>
      <c r="C77" s="77"/>
    </row>
    <row r="78" spans="1:3" ht="19.5" customHeight="1" x14ac:dyDescent="0.25">
      <c r="A78"/>
      <c r="B78" s="118"/>
      <c r="C78" s="77"/>
    </row>
    <row r="79" spans="1:3" ht="19.5" customHeight="1" x14ac:dyDescent="0.25">
      <c r="A79"/>
      <c r="B79" s="118"/>
      <c r="C79" s="77"/>
    </row>
    <row r="80" spans="1:3" ht="19.5" customHeight="1" x14ac:dyDescent="0.25">
      <c r="A80"/>
      <c r="B80" s="118"/>
      <c r="C80" s="77"/>
    </row>
    <row r="81" spans="1:3" ht="19.5" customHeight="1" x14ac:dyDescent="0.25">
      <c r="A81"/>
      <c r="B81" s="118"/>
      <c r="C81" s="77"/>
    </row>
    <row r="82" spans="1:3" ht="19.5" customHeight="1" x14ac:dyDescent="0.25">
      <c r="A82"/>
      <c r="B82" s="118"/>
      <c r="C82" s="77"/>
    </row>
    <row r="83" spans="1:3" ht="19.5" customHeight="1" x14ac:dyDescent="0.25">
      <c r="A83"/>
      <c r="B83" s="118"/>
      <c r="C83" s="77"/>
    </row>
    <row r="84" spans="1:3" ht="19.5" customHeight="1" x14ac:dyDescent="0.25">
      <c r="A84"/>
      <c r="B84" s="118"/>
      <c r="C84" s="77"/>
    </row>
    <row r="85" spans="1:3" ht="19.5" customHeight="1" x14ac:dyDescent="0.25">
      <c r="A85"/>
      <c r="B85" s="118"/>
      <c r="C85" s="77"/>
    </row>
    <row r="86" spans="1:3" ht="19.5" customHeight="1" x14ac:dyDescent="0.25">
      <c r="A86"/>
      <c r="B86" s="118"/>
      <c r="C86" s="77"/>
    </row>
    <row r="87" spans="1:3" ht="19.5" customHeight="1" x14ac:dyDescent="0.25">
      <c r="A87"/>
      <c r="B87" s="118"/>
      <c r="C87" s="77"/>
    </row>
    <row r="88" spans="1:3" ht="19.5" customHeight="1" x14ac:dyDescent="0.25">
      <c r="A88"/>
      <c r="B88" s="118"/>
      <c r="C88" s="77"/>
    </row>
    <row r="89" spans="1:3" ht="19.5" customHeight="1" x14ac:dyDescent="0.25">
      <c r="A89"/>
      <c r="B89" s="118"/>
      <c r="C89" s="77"/>
    </row>
    <row r="90" spans="1:3" ht="19.5" customHeight="1" x14ac:dyDescent="0.25">
      <c r="A90"/>
      <c r="B90" s="118"/>
      <c r="C90" s="77"/>
    </row>
    <row r="91" spans="1:3" ht="19.5" customHeight="1" x14ac:dyDescent="0.25">
      <c r="A91"/>
      <c r="B91" s="118"/>
      <c r="C91" s="77"/>
    </row>
    <row r="92" spans="1:3" ht="19.5" customHeight="1" x14ac:dyDescent="0.25">
      <c r="A92"/>
      <c r="B92" s="118"/>
      <c r="C92" s="77"/>
    </row>
    <row r="93" spans="1:3" ht="19.5" customHeight="1" x14ac:dyDescent="0.25">
      <c r="A93"/>
      <c r="B93" s="118"/>
      <c r="C93" s="77"/>
    </row>
    <row r="94" spans="1:3" ht="19.5" customHeight="1" x14ac:dyDescent="0.25">
      <c r="A94"/>
      <c r="B94" s="118"/>
      <c r="C94" s="77"/>
    </row>
    <row r="95" spans="1:3" ht="19.5" customHeight="1" x14ac:dyDescent="0.25">
      <c r="A95"/>
      <c r="B95" s="118"/>
      <c r="C95" s="77"/>
    </row>
    <row r="96" spans="1:3" ht="19.5" customHeight="1" x14ac:dyDescent="0.25">
      <c r="A96"/>
      <c r="B96" s="118"/>
      <c r="C96" s="77"/>
    </row>
    <row r="97" spans="1:3" ht="19.5" customHeight="1" x14ac:dyDescent="0.25">
      <c r="A97"/>
      <c r="B97" s="118"/>
      <c r="C97" s="77"/>
    </row>
    <row r="98" spans="1:3" ht="19.5" customHeight="1" x14ac:dyDescent="0.25">
      <c r="A98"/>
      <c r="B98" s="118"/>
      <c r="C98" s="77"/>
    </row>
    <row r="99" spans="1:3" ht="19.5" customHeight="1" x14ac:dyDescent="0.25">
      <c r="A99"/>
      <c r="B99" s="118"/>
      <c r="C99" s="77"/>
    </row>
    <row r="100" spans="1:3" ht="19.5" customHeight="1" x14ac:dyDescent="0.25">
      <c r="A100"/>
      <c r="B100" s="119"/>
      <c r="C100" s="77"/>
    </row>
    <row r="101" spans="1:3" ht="19.5" customHeight="1" x14ac:dyDescent="0.25">
      <c r="A101"/>
      <c r="B101"/>
      <c r="C101"/>
    </row>
    <row r="102" spans="1:3" ht="19.5" customHeight="1" x14ac:dyDescent="0.25">
      <c r="A102"/>
      <c r="B102"/>
      <c r="C102"/>
    </row>
    <row r="103" spans="1:3" ht="19.5" customHeight="1" x14ac:dyDescent="0.25">
      <c r="A103"/>
      <c r="B103"/>
      <c r="C103"/>
    </row>
    <row r="104" spans="1:3" ht="19.5" customHeight="1" x14ac:dyDescent="0.25">
      <c r="A104"/>
      <c r="B104"/>
      <c r="C104"/>
    </row>
    <row r="105" spans="1:3" ht="19.5" customHeight="1" x14ac:dyDescent="0.25">
      <c r="A105"/>
      <c r="B105"/>
      <c r="C105"/>
    </row>
    <row r="106" spans="1:3" ht="19.5" customHeight="1" x14ac:dyDescent="0.25">
      <c r="A106"/>
      <c r="B106"/>
      <c r="C106"/>
    </row>
    <row r="107" spans="1:3" ht="19.5" customHeight="1" x14ac:dyDescent="0.25">
      <c r="A107"/>
      <c r="B107"/>
      <c r="C107"/>
    </row>
    <row r="108" spans="1:3" ht="19.5" customHeight="1" x14ac:dyDescent="0.25">
      <c r="A108"/>
      <c r="B108"/>
      <c r="C108"/>
    </row>
    <row r="109" spans="1:3" ht="19.5" customHeight="1" x14ac:dyDescent="0.25">
      <c r="A109"/>
      <c r="B109"/>
      <c r="C109"/>
    </row>
    <row r="110" spans="1:3" ht="19.5" customHeight="1" x14ac:dyDescent="0.25">
      <c r="A110"/>
      <c r="B110"/>
      <c r="C110"/>
    </row>
    <row r="111" spans="1:3" ht="19.5" customHeight="1" x14ac:dyDescent="0.25">
      <c r="A111"/>
      <c r="B111"/>
      <c r="C111"/>
    </row>
    <row r="112" spans="1:3" ht="19.5" customHeight="1" x14ac:dyDescent="0.25">
      <c r="A112"/>
      <c r="B112"/>
      <c r="C112"/>
    </row>
    <row r="113" spans="1:3" ht="19.5" customHeight="1" x14ac:dyDescent="0.25">
      <c r="A113"/>
      <c r="B113"/>
      <c r="C113"/>
    </row>
    <row r="114" spans="1:3" ht="19.5" customHeight="1" x14ac:dyDescent="0.25">
      <c r="A114"/>
      <c r="B114"/>
      <c r="C114"/>
    </row>
    <row r="115" spans="1:3" ht="19.5" customHeight="1" x14ac:dyDescent="0.25">
      <c r="A115"/>
      <c r="B115"/>
      <c r="C115"/>
    </row>
    <row r="116" spans="1:3" ht="19.5" customHeight="1" x14ac:dyDescent="0.25">
      <c r="A116"/>
      <c r="B116"/>
      <c r="C116"/>
    </row>
    <row r="117" spans="1:3" ht="19.5" customHeight="1" x14ac:dyDescent="0.25">
      <c r="A117"/>
      <c r="B117"/>
      <c r="C117"/>
    </row>
    <row r="118" spans="1:3" ht="19.5" customHeight="1" x14ac:dyDescent="0.25">
      <c r="A118"/>
      <c r="B118"/>
      <c r="C118"/>
    </row>
    <row r="119" spans="1:3" ht="19.5" customHeight="1" x14ac:dyDescent="0.25">
      <c r="A119"/>
      <c r="B119"/>
      <c r="C119"/>
    </row>
    <row r="120" spans="1:3" ht="19.5" customHeight="1" x14ac:dyDescent="0.25">
      <c r="A120"/>
      <c r="B120"/>
      <c r="C120"/>
    </row>
    <row r="121" spans="1:3" ht="19.5" customHeight="1" x14ac:dyDescent="0.25">
      <c r="A121"/>
      <c r="B121"/>
      <c r="C121"/>
    </row>
    <row r="122" spans="1:3" ht="19.5" customHeight="1" x14ac:dyDescent="0.25">
      <c r="A122"/>
      <c r="B122"/>
      <c r="C122"/>
    </row>
    <row r="123" spans="1:3" ht="19.5" customHeight="1" x14ac:dyDescent="0.25">
      <c r="A123"/>
      <c r="B123"/>
      <c r="C123"/>
    </row>
    <row r="124" spans="1:3" ht="19.5" customHeight="1" x14ac:dyDescent="0.25">
      <c r="A124"/>
      <c r="B124"/>
      <c r="C124"/>
    </row>
    <row r="125" spans="1:3" ht="19.5" customHeight="1" x14ac:dyDescent="0.25">
      <c r="A125"/>
      <c r="B125"/>
      <c r="C125"/>
    </row>
    <row r="126" spans="1:3" ht="19.5" customHeight="1" x14ac:dyDescent="0.25">
      <c r="A126"/>
      <c r="B126"/>
      <c r="C126"/>
    </row>
    <row r="127" spans="1:3" ht="19.5" customHeight="1" x14ac:dyDescent="0.25">
      <c r="C127" s="64"/>
    </row>
    <row r="128" spans="1:3" ht="19.5" customHeight="1" x14ac:dyDescent="0.25">
      <c r="C128" s="64"/>
    </row>
    <row r="129" spans="3:3" ht="19.5" customHeight="1" x14ac:dyDescent="0.25">
      <c r="C129" s="64"/>
    </row>
    <row r="130" spans="3:3" ht="19.5" customHeight="1" x14ac:dyDescent="0.25">
      <c r="C130" s="64"/>
    </row>
    <row r="131" spans="3:3" ht="19.5" customHeight="1" x14ac:dyDescent="0.25">
      <c r="C131" s="64"/>
    </row>
    <row r="132" spans="3:3" ht="19.5" customHeight="1" x14ac:dyDescent="0.25">
      <c r="C132" s="64"/>
    </row>
    <row r="133" spans="3:3" ht="19.5" customHeight="1" x14ac:dyDescent="0.25">
      <c r="C133" s="64"/>
    </row>
    <row r="134" spans="3:3" ht="19.5" customHeight="1" x14ac:dyDescent="0.25">
      <c r="C134" s="64"/>
    </row>
    <row r="135" spans="3:3" ht="19.5" customHeight="1" x14ac:dyDescent="0.25">
      <c r="C135" s="64"/>
    </row>
    <row r="136" spans="3:3" ht="19.5" customHeight="1" x14ac:dyDescent="0.25">
      <c r="C136" s="64"/>
    </row>
    <row r="137" spans="3:3" ht="19.5" customHeight="1" x14ac:dyDescent="0.25">
      <c r="C137" s="64"/>
    </row>
    <row r="138" spans="3:3" ht="19.5" customHeight="1" x14ac:dyDescent="0.25">
      <c r="C138" s="64"/>
    </row>
    <row r="139" spans="3:3" ht="19.5" customHeight="1" x14ac:dyDescent="0.25">
      <c r="C139" s="64"/>
    </row>
    <row r="140" spans="3:3" ht="19.5" customHeight="1" x14ac:dyDescent="0.25">
      <c r="C140" s="64"/>
    </row>
    <row r="141" spans="3:3" ht="19.5" customHeight="1" x14ac:dyDescent="0.25">
      <c r="C141" s="64"/>
    </row>
    <row r="142" spans="3:3" ht="19.5" customHeight="1" x14ac:dyDescent="0.25">
      <c r="C142" s="64"/>
    </row>
    <row r="143" spans="3:3" ht="19.5" customHeight="1" x14ac:dyDescent="0.25">
      <c r="C143" s="64"/>
    </row>
    <row r="144" spans="3:3" ht="19.5" customHeight="1" x14ac:dyDescent="0.25">
      <c r="C144" s="64"/>
    </row>
    <row r="145" spans="3:3" ht="19.5" customHeight="1" x14ac:dyDescent="0.25">
      <c r="C145" s="64"/>
    </row>
    <row r="146" spans="3:3" ht="19.5" customHeight="1" x14ac:dyDescent="0.25">
      <c r="C146" s="64"/>
    </row>
    <row r="147" spans="3:3" ht="19.5" customHeight="1" x14ac:dyDescent="0.25">
      <c r="C147" s="64"/>
    </row>
    <row r="148" spans="3:3" ht="19.5" customHeight="1" x14ac:dyDescent="0.25">
      <c r="C148" s="64"/>
    </row>
    <row r="149" spans="3:3" ht="19.5" customHeight="1" x14ac:dyDescent="0.25">
      <c r="C149" s="64"/>
    </row>
    <row r="150" spans="3:3" ht="19.5" customHeight="1" x14ac:dyDescent="0.25">
      <c r="C150" s="64"/>
    </row>
    <row r="151" spans="3:3" ht="19.5" customHeight="1" x14ac:dyDescent="0.25">
      <c r="C151" s="64"/>
    </row>
    <row r="152" spans="3:3" ht="19.5" customHeight="1" x14ac:dyDescent="0.25">
      <c r="C152" s="64"/>
    </row>
    <row r="153" spans="3:3" ht="19.5" customHeight="1" x14ac:dyDescent="0.25">
      <c r="C153" s="64"/>
    </row>
    <row r="154" spans="3:3" ht="19.5" customHeight="1" x14ac:dyDescent="0.25">
      <c r="C154" s="64"/>
    </row>
    <row r="155" spans="3:3" ht="19.5" customHeight="1" x14ac:dyDescent="0.25">
      <c r="C155" s="64"/>
    </row>
    <row r="156" spans="3:3" ht="19.5" customHeight="1" x14ac:dyDescent="0.25">
      <c r="C156" s="64"/>
    </row>
    <row r="157" spans="3:3" ht="19.5" customHeight="1" x14ac:dyDescent="0.25">
      <c r="C157" s="64"/>
    </row>
    <row r="158" spans="3:3" ht="19.5" customHeight="1" x14ac:dyDescent="0.25">
      <c r="C158" s="64"/>
    </row>
    <row r="159" spans="3:3" ht="19.5" customHeight="1" x14ac:dyDescent="0.25">
      <c r="C159" s="64"/>
    </row>
    <row r="160" spans="3:3" ht="19.5" customHeight="1" x14ac:dyDescent="0.25">
      <c r="C160" s="64"/>
    </row>
    <row r="161" spans="3:3" ht="19.5" customHeight="1" x14ac:dyDescent="0.25">
      <c r="C161" s="64"/>
    </row>
    <row r="162" spans="3:3" ht="19.5" customHeight="1" x14ac:dyDescent="0.25">
      <c r="C162" s="64"/>
    </row>
    <row r="163" spans="3:3" ht="19.5" customHeight="1" x14ac:dyDescent="0.25">
      <c r="C163" s="64"/>
    </row>
    <row r="164" spans="3:3" ht="19.5" customHeight="1" x14ac:dyDescent="0.25">
      <c r="C164" s="64"/>
    </row>
    <row r="165" spans="3:3" ht="19.5" customHeight="1" x14ac:dyDescent="0.25">
      <c r="C165" s="64"/>
    </row>
    <row r="166" spans="3:3" ht="19.5" customHeight="1" x14ac:dyDescent="0.25">
      <c r="C166" s="64"/>
    </row>
    <row r="167" spans="3:3" ht="19.5" customHeight="1" x14ac:dyDescent="0.25">
      <c r="C167" s="64"/>
    </row>
    <row r="168" spans="3:3" ht="19.5" customHeight="1" x14ac:dyDescent="0.25">
      <c r="C168" s="64"/>
    </row>
    <row r="169" spans="3:3" ht="19.5" customHeight="1" x14ac:dyDescent="0.25">
      <c r="C169" s="64"/>
    </row>
    <row r="170" spans="3:3" ht="19.5" customHeight="1" x14ac:dyDescent="0.25">
      <c r="C170" s="64"/>
    </row>
    <row r="171" spans="3:3" ht="19.5" customHeight="1" x14ac:dyDescent="0.25">
      <c r="C171" s="64"/>
    </row>
    <row r="172" spans="3:3" ht="19.5" customHeight="1" x14ac:dyDescent="0.25">
      <c r="C172" s="64"/>
    </row>
    <row r="173" spans="3:3" ht="19.5" customHeight="1" x14ac:dyDescent="0.25">
      <c r="C173" s="64"/>
    </row>
    <row r="174" spans="3:3" ht="19.5" customHeight="1" x14ac:dyDescent="0.25">
      <c r="C174" s="64"/>
    </row>
    <row r="175" spans="3:3" ht="19.5" customHeight="1" x14ac:dyDescent="0.25">
      <c r="C175" s="64"/>
    </row>
    <row r="176" spans="3:3" ht="19.5" customHeight="1" x14ac:dyDescent="0.25">
      <c r="C176" s="64"/>
    </row>
    <row r="177" spans="3:3" ht="19.5" customHeight="1" x14ac:dyDescent="0.25">
      <c r="C177" s="64"/>
    </row>
    <row r="178" spans="3:3" ht="19.5" customHeight="1" x14ac:dyDescent="0.25">
      <c r="C178" s="64"/>
    </row>
    <row r="179" spans="3:3" ht="19.5" customHeight="1" x14ac:dyDescent="0.25">
      <c r="C179" s="64"/>
    </row>
    <row r="180" spans="3:3" ht="19.5" customHeight="1" x14ac:dyDescent="0.25">
      <c r="C180" s="64"/>
    </row>
    <row r="181" spans="3:3" ht="19.5" customHeight="1" x14ac:dyDescent="0.25">
      <c r="C181" s="64"/>
    </row>
  </sheetData>
  <sheetProtection algorithmName="SHA-512" hashValue="TMQpelF/1pfz617/i2wkXKlIg/RjZvzmVUo6NlyHQ0pdy4inhWE4CZnr55aWZ+74NJvvN84/EP2CcX8kkbMUwQ==" saltValue="cJr6Wbeyms/PXq5oGRiSFA==" spinCount="100000" sheet="1" objects="1" scenarios="1"/>
  <mergeCells count="2">
    <mergeCell ref="B1:C1"/>
    <mergeCell ref="B11:B100"/>
  </mergeCells>
  <pageMargins left="0.511811024" right="0.511811024" top="0.78740157499999996" bottom="0.78740157499999996" header="0.31496062000000002" footer="0.31496062000000002"/>
  <pageSetup paperSize="9" scale="73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3"/>
  <sheetViews>
    <sheetView showGridLines="0" zoomScaleNormal="100" workbookViewId="0">
      <selection activeCell="B15" sqref="B15"/>
    </sheetView>
  </sheetViews>
  <sheetFormatPr defaultColWidth="0" defaultRowHeight="15" zeroHeight="1" x14ac:dyDescent="0.25"/>
  <cols>
    <col min="1" max="1" width="2.28515625" style="56" customWidth="1"/>
    <col min="2" max="2" width="7.42578125" style="56" customWidth="1"/>
    <col min="3" max="3" width="55.7109375" style="60" customWidth="1"/>
    <col min="4" max="4" width="6.7109375" style="60" customWidth="1"/>
    <col min="5" max="5" width="55.7109375" style="60" customWidth="1"/>
    <col min="6" max="15" width="9.140625" customWidth="1"/>
    <col min="16" max="16384" width="9.140625" hidden="1"/>
  </cols>
  <sheetData>
    <row r="1" spans="1:5" ht="50.25" customHeight="1" x14ac:dyDescent="0.25">
      <c r="C1" s="97" t="s">
        <v>84</v>
      </c>
      <c r="D1" s="97"/>
      <c r="E1" s="97"/>
    </row>
    <row r="2" spans="1:5" ht="19.5" customHeight="1" x14ac:dyDescent="0.25">
      <c r="C2" s="98" t="str">
        <f>CONCATENATE("PROCESSO DE TRABALHO: "&amp;Contexto!C6)</f>
        <v xml:space="preserve">PROCESSO DE TRABALHO: </v>
      </c>
      <c r="D2" s="98"/>
      <c r="E2" s="98"/>
    </row>
    <row r="3" spans="1:5" x14ac:dyDescent="0.25">
      <c r="C3" s="56"/>
      <c r="D3" s="56"/>
      <c r="E3" s="56"/>
    </row>
    <row r="4" spans="1:5" ht="19.5" customHeight="1" x14ac:dyDescent="0.25">
      <c r="A4"/>
      <c r="C4" s="123" t="s">
        <v>36</v>
      </c>
      <c r="D4" s="57"/>
      <c r="E4" s="120" t="s">
        <v>38</v>
      </c>
    </row>
    <row r="5" spans="1:5" ht="19.5" customHeight="1" x14ac:dyDescent="0.25">
      <c r="A5"/>
      <c r="B5"/>
      <c r="C5" s="58"/>
      <c r="D5"/>
      <c r="E5" s="58"/>
    </row>
    <row r="6" spans="1:5" ht="19.5" customHeight="1" x14ac:dyDescent="0.25">
      <c r="A6"/>
      <c r="B6"/>
      <c r="C6" s="59"/>
      <c r="D6"/>
      <c r="E6" s="59"/>
    </row>
    <row r="7" spans="1:5" ht="19.5" customHeight="1" x14ac:dyDescent="0.25">
      <c r="A7"/>
      <c r="B7"/>
      <c r="C7" s="58"/>
      <c r="D7"/>
      <c r="E7" s="58"/>
    </row>
    <row r="8" spans="1:5" ht="19.5" customHeight="1" x14ac:dyDescent="0.25">
      <c r="A8"/>
      <c r="B8"/>
      <c r="C8" s="58"/>
      <c r="D8"/>
      <c r="E8" s="58"/>
    </row>
    <row r="9" spans="1:5" ht="19.5" customHeight="1" x14ac:dyDescent="0.25">
      <c r="A9"/>
      <c r="B9"/>
      <c r="C9" s="58"/>
      <c r="D9"/>
      <c r="E9" s="58"/>
    </row>
    <row r="10" spans="1:5" ht="19.5" customHeight="1" x14ac:dyDescent="0.25">
      <c r="A10"/>
      <c r="B10"/>
      <c r="C10" s="58"/>
      <c r="D10"/>
      <c r="E10" s="58"/>
    </row>
    <row r="11" spans="1:5" ht="19.5" customHeight="1" x14ac:dyDescent="0.25">
      <c r="A11"/>
      <c r="B11"/>
      <c r="C11" s="58"/>
      <c r="D11"/>
      <c r="E11" s="58"/>
    </row>
    <row r="12" spans="1:5" ht="19.5" customHeight="1" x14ac:dyDescent="0.25">
      <c r="A12"/>
      <c r="B12"/>
      <c r="C12" s="58"/>
      <c r="D12"/>
      <c r="E12" s="58"/>
    </row>
    <row r="13" spans="1:5" ht="19.5" customHeight="1" x14ac:dyDescent="0.25">
      <c r="A13"/>
      <c r="B13"/>
      <c r="C13" s="58"/>
      <c r="D13"/>
      <c r="E13" s="58"/>
    </row>
    <row r="14" spans="1:5" ht="19.5" customHeight="1" x14ac:dyDescent="0.25">
      <c r="A14"/>
      <c r="B14"/>
      <c r="C14" s="58"/>
      <c r="D14"/>
      <c r="E14" s="58"/>
    </row>
    <row r="15" spans="1:5" ht="19.5" customHeight="1" x14ac:dyDescent="0.25">
      <c r="A15"/>
      <c r="B15"/>
      <c r="C15" s="58"/>
      <c r="D15"/>
      <c r="E15" s="58"/>
    </row>
    <row r="16" spans="1:5" ht="19.5" customHeight="1" x14ac:dyDescent="0.25">
      <c r="A16"/>
      <c r="B16"/>
      <c r="C16" s="58"/>
      <c r="D16"/>
      <c r="E16" s="58"/>
    </row>
    <row r="17" spans="1:5" ht="19.5" customHeight="1" x14ac:dyDescent="0.25">
      <c r="A17"/>
      <c r="B17"/>
      <c r="C17" s="58"/>
      <c r="D17"/>
      <c r="E17" s="58"/>
    </row>
    <row r="18" spans="1:5" ht="19.5" customHeight="1" x14ac:dyDescent="0.25">
      <c r="A18"/>
      <c r="B18"/>
      <c r="C18" s="58"/>
      <c r="D18"/>
      <c r="E18" s="58"/>
    </row>
    <row r="19" spans="1:5" ht="19.5" customHeight="1" x14ac:dyDescent="0.25">
      <c r="A19"/>
      <c r="B19"/>
      <c r="C19" s="58"/>
      <c r="D19"/>
      <c r="E19" s="58"/>
    </row>
    <row r="20" spans="1:5" ht="19.5" customHeight="1" x14ac:dyDescent="0.25">
      <c r="A20"/>
      <c r="B20"/>
      <c r="C20" s="58"/>
      <c r="D20"/>
      <c r="E20" s="58"/>
    </row>
    <row r="21" spans="1:5" ht="19.5" customHeight="1" x14ac:dyDescent="0.25">
      <c r="A21"/>
      <c r="B21"/>
      <c r="C21" s="58"/>
      <c r="D21"/>
      <c r="E21" s="58"/>
    </row>
    <row r="22" spans="1:5" ht="19.5" customHeight="1" x14ac:dyDescent="0.25">
      <c r="A22"/>
      <c r="B22"/>
      <c r="C22" s="58"/>
      <c r="D22"/>
      <c r="E22" s="58"/>
    </row>
    <row r="23" spans="1:5" ht="19.5" customHeight="1" x14ac:dyDescent="0.25">
      <c r="A23"/>
      <c r="B23"/>
      <c r="C23" s="58"/>
      <c r="D23"/>
      <c r="E23" s="58"/>
    </row>
    <row r="24" spans="1:5" ht="19.5" customHeight="1" x14ac:dyDescent="0.25">
      <c r="A24"/>
      <c r="B24"/>
      <c r="C24" s="58"/>
      <c r="D24"/>
      <c r="E24" s="58"/>
    </row>
    <row r="25" spans="1:5" ht="19.5" customHeight="1" x14ac:dyDescent="0.25">
      <c r="A25"/>
      <c r="B25"/>
      <c r="C25"/>
      <c r="D25"/>
      <c r="E25"/>
    </row>
    <row r="26" spans="1:5" ht="19.5" customHeight="1" x14ac:dyDescent="0.25">
      <c r="A26"/>
      <c r="B26"/>
      <c r="D26" s="57"/>
    </row>
    <row r="27" spans="1:5" ht="19.5" customHeight="1" x14ac:dyDescent="0.25">
      <c r="A27"/>
      <c r="B27"/>
      <c r="C27" s="122" t="s">
        <v>37</v>
      </c>
      <c r="D27"/>
      <c r="E27" s="121" t="s">
        <v>39</v>
      </c>
    </row>
    <row r="28" spans="1:5" ht="19.5" customHeight="1" x14ac:dyDescent="0.25">
      <c r="A28"/>
      <c r="B28"/>
      <c r="C28" s="58"/>
      <c r="D28"/>
      <c r="E28" s="58"/>
    </row>
    <row r="29" spans="1:5" ht="19.5" customHeight="1" x14ac:dyDescent="0.25">
      <c r="A29"/>
      <c r="B29"/>
      <c r="C29" s="59"/>
      <c r="D29"/>
      <c r="E29" s="59"/>
    </row>
    <row r="30" spans="1:5" ht="19.5" customHeight="1" x14ac:dyDescent="0.25">
      <c r="A30"/>
      <c r="B30"/>
      <c r="C30" s="58"/>
      <c r="D30"/>
      <c r="E30" s="58"/>
    </row>
    <row r="31" spans="1:5" ht="19.5" customHeight="1" x14ac:dyDescent="0.25">
      <c r="A31"/>
      <c r="B31"/>
      <c r="C31" s="61"/>
      <c r="D31"/>
      <c r="E31" s="58"/>
    </row>
    <row r="32" spans="1:5" ht="19.5" customHeight="1" x14ac:dyDescent="0.25">
      <c r="A32"/>
      <c r="B32"/>
      <c r="C32" s="58"/>
      <c r="D32"/>
      <c r="E32" s="58"/>
    </row>
    <row r="33" spans="1:5" ht="19.5" customHeight="1" x14ac:dyDescent="0.25">
      <c r="A33"/>
      <c r="B33"/>
      <c r="C33" s="58"/>
      <c r="D33"/>
      <c r="E33" s="58"/>
    </row>
    <row r="34" spans="1:5" ht="19.5" customHeight="1" x14ac:dyDescent="0.25">
      <c r="A34"/>
      <c r="B34"/>
      <c r="C34" s="58"/>
      <c r="D34"/>
      <c r="E34" s="58"/>
    </row>
    <row r="35" spans="1:5" ht="19.5" customHeight="1" x14ac:dyDescent="0.25">
      <c r="A35"/>
      <c r="B35"/>
      <c r="C35" s="58"/>
      <c r="D35"/>
      <c r="E35" s="58"/>
    </row>
    <row r="36" spans="1:5" ht="19.5" customHeight="1" x14ac:dyDescent="0.25">
      <c r="A36"/>
      <c r="B36"/>
      <c r="C36" s="58"/>
      <c r="D36"/>
      <c r="E36" s="58"/>
    </row>
    <row r="37" spans="1:5" ht="19.5" customHeight="1" x14ac:dyDescent="0.25">
      <c r="A37"/>
      <c r="B37"/>
      <c r="C37" s="58"/>
      <c r="D37"/>
      <c r="E37" s="58"/>
    </row>
    <row r="38" spans="1:5" ht="19.5" customHeight="1" x14ac:dyDescent="0.25">
      <c r="A38"/>
      <c r="B38"/>
      <c r="C38" s="58"/>
      <c r="D38"/>
      <c r="E38" s="58"/>
    </row>
    <row r="39" spans="1:5" ht="19.5" customHeight="1" x14ac:dyDescent="0.25">
      <c r="A39"/>
      <c r="B39"/>
      <c r="C39" s="58"/>
      <c r="D39"/>
      <c r="E39" s="58"/>
    </row>
    <row r="40" spans="1:5" ht="19.5" customHeight="1" x14ac:dyDescent="0.25">
      <c r="A40"/>
      <c r="B40"/>
      <c r="C40" s="58"/>
      <c r="D40"/>
      <c r="E40" s="58"/>
    </row>
    <row r="41" spans="1:5" ht="19.5" customHeight="1" x14ac:dyDescent="0.25">
      <c r="A41"/>
      <c r="B41"/>
      <c r="C41" s="58"/>
      <c r="D41"/>
      <c r="E41" s="58"/>
    </row>
    <row r="42" spans="1:5" ht="19.5" customHeight="1" x14ac:dyDescent="0.25">
      <c r="A42"/>
      <c r="B42"/>
      <c r="C42" s="58"/>
      <c r="D42"/>
      <c r="E42" s="58"/>
    </row>
    <row r="43" spans="1:5" ht="19.5" customHeight="1" x14ac:dyDescent="0.25">
      <c r="A43"/>
      <c r="B43"/>
      <c r="C43" s="58"/>
      <c r="D43"/>
      <c r="E43" s="58"/>
    </row>
    <row r="44" spans="1:5" ht="19.5" customHeight="1" x14ac:dyDescent="0.25">
      <c r="A44"/>
      <c r="B44"/>
      <c r="C44" s="58"/>
      <c r="D44"/>
      <c r="E44" s="58"/>
    </row>
    <row r="45" spans="1:5" ht="19.5" customHeight="1" x14ac:dyDescent="0.25">
      <c r="A45"/>
      <c r="B45"/>
      <c r="C45" s="58"/>
      <c r="D45"/>
      <c r="E45" s="58"/>
    </row>
    <row r="46" spans="1:5" ht="19.5" customHeight="1" x14ac:dyDescent="0.25">
      <c r="A46"/>
      <c r="B46"/>
      <c r="C46" s="58"/>
      <c r="D46"/>
      <c r="E46" s="58"/>
    </row>
    <row r="47" spans="1:5" ht="19.5" customHeight="1" x14ac:dyDescent="0.25">
      <c r="A47"/>
      <c r="B47"/>
      <c r="C47" s="58"/>
      <c r="D47"/>
      <c r="E47" s="58"/>
    </row>
    <row r="48" spans="1:5" x14ac:dyDescent="0.25">
      <c r="A48"/>
      <c r="B48"/>
      <c r="C48"/>
      <c r="D48"/>
      <c r="E48"/>
    </row>
    <row r="49" spans="1:5" hidden="1" x14ac:dyDescent="0.25">
      <c r="A49"/>
      <c r="B49"/>
      <c r="D49" s="62"/>
      <c r="E49" s="63"/>
    </row>
    <row r="50" spans="1:5" hidden="1" x14ac:dyDescent="0.25">
      <c r="A50"/>
      <c r="B50"/>
      <c r="C50"/>
      <c r="D50"/>
      <c r="E50"/>
    </row>
    <row r="51" spans="1:5" hidden="1" x14ac:dyDescent="0.25">
      <c r="A51"/>
      <c r="B51"/>
      <c r="C51" s="63"/>
      <c r="D51"/>
      <c r="E51"/>
    </row>
    <row r="52" spans="1:5" hidden="1" x14ac:dyDescent="0.25">
      <c r="A52"/>
      <c r="B52"/>
      <c r="C52"/>
      <c r="D52"/>
      <c r="E52"/>
    </row>
    <row r="53" spans="1:5" hidden="1" x14ac:dyDescent="0.25">
      <c r="A53"/>
      <c r="B53"/>
      <c r="C53"/>
      <c r="D53"/>
      <c r="E53"/>
    </row>
    <row r="54" spans="1:5" hidden="1" x14ac:dyDescent="0.25">
      <c r="A54"/>
      <c r="B54"/>
      <c r="C54"/>
      <c r="D54"/>
      <c r="E54"/>
    </row>
    <row r="55" spans="1:5" hidden="1" x14ac:dyDescent="0.25">
      <c r="A55"/>
      <c r="B55"/>
      <c r="C55"/>
      <c r="D55"/>
      <c r="E55"/>
    </row>
    <row r="56" spans="1:5" hidden="1" x14ac:dyDescent="0.25">
      <c r="A56"/>
      <c r="B56"/>
      <c r="C56"/>
      <c r="D56"/>
      <c r="E56"/>
    </row>
    <row r="57" spans="1:5" hidden="1" x14ac:dyDescent="0.25">
      <c r="A57"/>
      <c r="B57"/>
      <c r="C57"/>
      <c r="D57"/>
      <c r="E57"/>
    </row>
    <row r="58" spans="1:5" hidden="1" x14ac:dyDescent="0.25">
      <c r="A58"/>
      <c r="B58"/>
      <c r="C58"/>
      <c r="D58"/>
      <c r="E58"/>
    </row>
    <row r="59" spans="1:5" hidden="1" x14ac:dyDescent="0.25">
      <c r="A59"/>
      <c r="B59"/>
      <c r="C59"/>
      <c r="D59"/>
      <c r="E59"/>
    </row>
    <row r="60" spans="1:5" hidden="1" x14ac:dyDescent="0.25">
      <c r="A60"/>
      <c r="B60"/>
      <c r="C60"/>
      <c r="D60"/>
      <c r="E60"/>
    </row>
    <row r="61" spans="1:5" hidden="1" x14ac:dyDescent="0.25">
      <c r="A61"/>
      <c r="B61"/>
      <c r="C61"/>
      <c r="D61"/>
      <c r="E61"/>
    </row>
    <row r="62" spans="1:5" hidden="1" x14ac:dyDescent="0.25">
      <c r="A62"/>
      <c r="B62"/>
      <c r="C62"/>
      <c r="D62"/>
      <c r="E62"/>
    </row>
    <row r="63" spans="1:5" hidden="1" x14ac:dyDescent="0.25">
      <c r="A63"/>
      <c r="B63"/>
      <c r="C63"/>
      <c r="D63"/>
      <c r="E63"/>
    </row>
    <row r="64" spans="1:5" hidden="1" x14ac:dyDescent="0.25">
      <c r="A64"/>
      <c r="B64"/>
      <c r="C64"/>
      <c r="D64"/>
      <c r="E64"/>
    </row>
    <row r="65" spans="1:5" hidden="1" x14ac:dyDescent="0.25">
      <c r="A65"/>
      <c r="B65"/>
      <c r="C65"/>
      <c r="D65"/>
      <c r="E65"/>
    </row>
    <row r="66" spans="1:5" hidden="1" x14ac:dyDescent="0.25">
      <c r="A66"/>
      <c r="B66"/>
      <c r="C66"/>
      <c r="D66"/>
      <c r="E66"/>
    </row>
    <row r="67" spans="1:5" hidden="1" x14ac:dyDescent="0.25">
      <c r="A67"/>
      <c r="B67"/>
      <c r="C67"/>
      <c r="D67"/>
      <c r="E67"/>
    </row>
    <row r="68" spans="1:5" hidden="1" x14ac:dyDescent="0.25">
      <c r="A68"/>
      <c r="B68"/>
      <c r="C68"/>
      <c r="D68"/>
      <c r="E68"/>
    </row>
    <row r="69" spans="1:5" hidden="1" x14ac:dyDescent="0.25">
      <c r="A69"/>
      <c r="B69"/>
      <c r="C69"/>
      <c r="D69"/>
      <c r="E69"/>
    </row>
    <row r="70" spans="1:5" hidden="1" x14ac:dyDescent="0.25">
      <c r="A70"/>
      <c r="B70"/>
      <c r="C70"/>
      <c r="D70"/>
      <c r="E70"/>
    </row>
    <row r="71" spans="1:5" hidden="1" x14ac:dyDescent="0.25">
      <c r="A71"/>
      <c r="B71"/>
      <c r="C71"/>
      <c r="D71"/>
      <c r="E71"/>
    </row>
    <row r="72" spans="1:5" hidden="1" x14ac:dyDescent="0.25">
      <c r="A72"/>
      <c r="B72"/>
      <c r="C72"/>
      <c r="D72"/>
      <c r="E72"/>
    </row>
    <row r="73" spans="1:5" hidden="1" x14ac:dyDescent="0.25">
      <c r="A73"/>
      <c r="B73"/>
      <c r="C73"/>
      <c r="D73"/>
      <c r="E73"/>
    </row>
    <row r="74" spans="1:5" hidden="1" x14ac:dyDescent="0.25">
      <c r="A74"/>
      <c r="B74"/>
      <c r="C74"/>
      <c r="D74"/>
      <c r="E74"/>
    </row>
    <row r="75" spans="1:5" hidden="1" x14ac:dyDescent="0.25">
      <c r="A75"/>
      <c r="B75"/>
      <c r="C75"/>
      <c r="D75"/>
      <c r="E75"/>
    </row>
    <row r="76" spans="1:5" hidden="1" x14ac:dyDescent="0.25">
      <c r="A76"/>
      <c r="B76"/>
      <c r="C76"/>
      <c r="D76"/>
      <c r="E76"/>
    </row>
    <row r="77" spans="1:5" hidden="1" x14ac:dyDescent="0.25">
      <c r="A77"/>
      <c r="B77"/>
      <c r="C77"/>
      <c r="D77"/>
      <c r="E77"/>
    </row>
    <row r="78" spans="1:5" hidden="1" x14ac:dyDescent="0.25">
      <c r="A78"/>
      <c r="B78"/>
      <c r="C78"/>
      <c r="D78"/>
      <c r="E78"/>
    </row>
    <row r="79" spans="1:5" hidden="1" x14ac:dyDescent="0.25">
      <c r="A79"/>
      <c r="B79"/>
      <c r="C79"/>
      <c r="D79"/>
      <c r="E79"/>
    </row>
    <row r="80" spans="1:5" hidden="1" x14ac:dyDescent="0.25">
      <c r="A80"/>
      <c r="B80"/>
      <c r="C80"/>
      <c r="D80"/>
      <c r="E80"/>
    </row>
    <row r="81" spans="1:5" hidden="1" x14ac:dyDescent="0.25">
      <c r="A81"/>
      <c r="B81"/>
      <c r="C81"/>
      <c r="D81"/>
      <c r="E81"/>
    </row>
    <row r="82" spans="1:5" hidden="1" x14ac:dyDescent="0.25">
      <c r="A82"/>
      <c r="B82"/>
      <c r="C82"/>
      <c r="D82"/>
      <c r="E82"/>
    </row>
    <row r="83" spans="1:5" hidden="1" x14ac:dyDescent="0.25">
      <c r="A83"/>
      <c r="B83"/>
      <c r="C83"/>
      <c r="D83"/>
      <c r="E83"/>
    </row>
    <row r="84" spans="1:5" hidden="1" x14ac:dyDescent="0.25">
      <c r="A84"/>
      <c r="B84"/>
      <c r="C84"/>
      <c r="D84"/>
      <c r="E84"/>
    </row>
    <row r="85" spans="1:5" hidden="1" x14ac:dyDescent="0.25">
      <c r="A85"/>
      <c r="B85"/>
      <c r="C85"/>
      <c r="D85"/>
      <c r="E85"/>
    </row>
    <row r="86" spans="1:5" hidden="1" x14ac:dyDescent="0.25">
      <c r="A86"/>
      <c r="B86"/>
      <c r="C86"/>
      <c r="D86"/>
      <c r="E86"/>
    </row>
    <row r="87" spans="1:5" hidden="1" x14ac:dyDescent="0.25">
      <c r="A87"/>
      <c r="B87"/>
      <c r="C87"/>
      <c r="D87"/>
      <c r="E87"/>
    </row>
    <row r="88" spans="1:5" hidden="1" x14ac:dyDescent="0.25">
      <c r="A88"/>
      <c r="B88"/>
      <c r="C88"/>
      <c r="D88"/>
      <c r="E88"/>
    </row>
    <row r="89" spans="1:5" hidden="1" x14ac:dyDescent="0.25">
      <c r="A89"/>
      <c r="B89"/>
      <c r="C89"/>
      <c r="D89"/>
      <c r="E89"/>
    </row>
    <row r="90" spans="1:5" hidden="1" x14ac:dyDescent="0.25">
      <c r="A90"/>
      <c r="B90"/>
      <c r="C90"/>
      <c r="D90"/>
      <c r="E90"/>
    </row>
    <row r="91" spans="1:5" hidden="1" x14ac:dyDescent="0.25">
      <c r="A91"/>
      <c r="B91"/>
      <c r="C91"/>
      <c r="D91"/>
      <c r="E91"/>
    </row>
    <row r="92" spans="1:5" hidden="1" x14ac:dyDescent="0.25">
      <c r="A92"/>
      <c r="B92"/>
      <c r="C92"/>
      <c r="D92"/>
      <c r="E92"/>
    </row>
    <row r="93" spans="1:5" hidden="1" x14ac:dyDescent="0.25">
      <c r="A93"/>
      <c r="B93"/>
      <c r="C93"/>
      <c r="D93"/>
      <c r="E93"/>
    </row>
    <row r="94" spans="1:5" hidden="1" x14ac:dyDescent="0.25">
      <c r="A94"/>
      <c r="B94"/>
      <c r="C94"/>
      <c r="D94"/>
      <c r="E94"/>
    </row>
    <row r="95" spans="1:5" hidden="1" x14ac:dyDescent="0.25">
      <c r="A95"/>
      <c r="B95"/>
      <c r="C95"/>
      <c r="D95"/>
      <c r="E95"/>
    </row>
    <row r="96" spans="1:5" hidden="1" x14ac:dyDescent="0.25">
      <c r="A96"/>
      <c r="B96"/>
      <c r="C96"/>
      <c r="D96"/>
      <c r="E96"/>
    </row>
    <row r="97" spans="1:5" hidden="1" x14ac:dyDescent="0.25">
      <c r="A97"/>
      <c r="B97"/>
      <c r="C97"/>
      <c r="D97"/>
      <c r="E97"/>
    </row>
    <row r="98" spans="1:5" hidden="1" x14ac:dyDescent="0.25">
      <c r="A98"/>
      <c r="B98"/>
      <c r="C98"/>
      <c r="D98"/>
      <c r="E98"/>
    </row>
    <row r="99" spans="1:5" hidden="1" x14ac:dyDescent="0.25">
      <c r="A99"/>
      <c r="B99"/>
      <c r="C99"/>
      <c r="D99"/>
      <c r="E99"/>
    </row>
    <row r="100" spans="1:5" hidden="1" x14ac:dyDescent="0.25">
      <c r="A100"/>
      <c r="B100"/>
      <c r="C100"/>
      <c r="D100"/>
      <c r="E100"/>
    </row>
    <row r="101" spans="1:5" hidden="1" x14ac:dyDescent="0.25">
      <c r="A101"/>
      <c r="B101"/>
      <c r="C101"/>
      <c r="D101"/>
      <c r="E101"/>
    </row>
    <row r="102" spans="1:5" hidden="1" x14ac:dyDescent="0.25">
      <c r="A102"/>
      <c r="B102"/>
      <c r="C102"/>
      <c r="D102"/>
      <c r="E102"/>
    </row>
    <row r="103" spans="1:5" hidden="1" x14ac:dyDescent="0.25">
      <c r="A103"/>
      <c r="B103"/>
      <c r="C103"/>
      <c r="D103"/>
      <c r="E103"/>
    </row>
    <row r="104" spans="1:5" hidden="1" x14ac:dyDescent="0.25">
      <c r="A104"/>
      <c r="B104"/>
      <c r="C104"/>
      <c r="D104"/>
      <c r="E104"/>
    </row>
    <row r="105" spans="1:5" hidden="1" x14ac:dyDescent="0.25">
      <c r="A105"/>
      <c r="B105"/>
      <c r="C105"/>
      <c r="D105"/>
      <c r="E105"/>
    </row>
    <row r="106" spans="1:5" hidden="1" x14ac:dyDescent="0.25">
      <c r="A106"/>
      <c r="B106"/>
      <c r="C106"/>
      <c r="D106"/>
      <c r="E106"/>
    </row>
    <row r="107" spans="1:5" hidden="1" x14ac:dyDescent="0.25">
      <c r="A107"/>
      <c r="B107"/>
      <c r="C107"/>
      <c r="D107"/>
      <c r="E107"/>
    </row>
    <row r="108" spans="1:5" hidden="1" x14ac:dyDescent="0.25">
      <c r="A108"/>
      <c r="B108"/>
      <c r="C108"/>
      <c r="D108"/>
      <c r="E108"/>
    </row>
    <row r="109" spans="1:5" hidden="1" x14ac:dyDescent="0.25">
      <c r="A109"/>
      <c r="B109"/>
      <c r="C109"/>
      <c r="D109"/>
      <c r="E109"/>
    </row>
    <row r="110" spans="1:5" hidden="1" x14ac:dyDescent="0.25">
      <c r="A110"/>
      <c r="B110"/>
      <c r="C110"/>
      <c r="D110"/>
      <c r="E110"/>
    </row>
    <row r="111" spans="1:5" hidden="1" x14ac:dyDescent="0.25">
      <c r="A111"/>
      <c r="B111"/>
      <c r="C111"/>
      <c r="D111"/>
      <c r="E111"/>
    </row>
    <row r="112" spans="1:5" hidden="1" x14ac:dyDescent="0.25">
      <c r="A112"/>
      <c r="B112"/>
      <c r="C112"/>
      <c r="D112"/>
      <c r="E112"/>
    </row>
    <row r="113" spans="1:5" hidden="1" x14ac:dyDescent="0.25">
      <c r="A113"/>
      <c r="B113"/>
      <c r="C113"/>
      <c r="D113"/>
      <c r="E113"/>
    </row>
    <row r="114" spans="1:5" hidden="1" x14ac:dyDescent="0.25">
      <c r="A114"/>
      <c r="B114"/>
      <c r="C114"/>
      <c r="D114"/>
      <c r="E114"/>
    </row>
    <row r="115" spans="1:5" hidden="1" x14ac:dyDescent="0.25">
      <c r="A115"/>
      <c r="B115"/>
      <c r="C115"/>
      <c r="D115"/>
      <c r="E115"/>
    </row>
    <row r="116" spans="1:5" hidden="1" x14ac:dyDescent="0.25">
      <c r="A116"/>
      <c r="B116"/>
      <c r="C116"/>
      <c r="D116"/>
      <c r="E116"/>
    </row>
    <row r="117" spans="1:5" hidden="1" x14ac:dyDescent="0.25">
      <c r="A117"/>
      <c r="B117"/>
      <c r="C117"/>
      <c r="D117"/>
      <c r="E117"/>
    </row>
    <row r="118" spans="1:5" hidden="1" x14ac:dyDescent="0.25">
      <c r="A118"/>
      <c r="B118"/>
      <c r="C118"/>
      <c r="D118"/>
      <c r="E118"/>
    </row>
    <row r="119" spans="1:5" hidden="1" x14ac:dyDescent="0.25">
      <c r="A119"/>
      <c r="B119"/>
      <c r="C119"/>
      <c r="D119"/>
      <c r="E119"/>
    </row>
    <row r="120" spans="1:5" hidden="1" x14ac:dyDescent="0.25">
      <c r="A120"/>
      <c r="B120"/>
      <c r="C120"/>
      <c r="D120"/>
      <c r="E120"/>
    </row>
    <row r="121" spans="1:5" hidden="1" x14ac:dyDescent="0.25">
      <c r="A121"/>
      <c r="B121"/>
      <c r="C121"/>
      <c r="D121"/>
      <c r="E121"/>
    </row>
    <row r="122" spans="1:5" hidden="1" x14ac:dyDescent="0.25">
      <c r="A122"/>
      <c r="B122"/>
      <c r="C122"/>
      <c r="D122"/>
      <c r="E122"/>
    </row>
    <row r="123" spans="1:5" hidden="1" x14ac:dyDescent="0.25">
      <c r="A123"/>
      <c r="B123"/>
      <c r="C123"/>
      <c r="D123"/>
      <c r="E123"/>
    </row>
    <row r="124" spans="1:5" hidden="1" x14ac:dyDescent="0.25">
      <c r="A124"/>
      <c r="B124"/>
      <c r="C124"/>
      <c r="D124"/>
      <c r="E124"/>
    </row>
    <row r="125" spans="1:5" hidden="1" x14ac:dyDescent="0.25">
      <c r="A125"/>
      <c r="B125"/>
      <c r="C125"/>
      <c r="D125"/>
      <c r="E125"/>
    </row>
    <row r="126" spans="1:5" hidden="1" x14ac:dyDescent="0.25">
      <c r="A126"/>
      <c r="B126"/>
      <c r="C126"/>
      <c r="D126"/>
      <c r="E126"/>
    </row>
    <row r="127" spans="1:5" hidden="1" x14ac:dyDescent="0.25">
      <c r="A127"/>
      <c r="B127"/>
      <c r="C127"/>
      <c r="D127"/>
      <c r="E127"/>
    </row>
    <row r="128" spans="1:5" hidden="1" x14ac:dyDescent="0.25">
      <c r="A128"/>
      <c r="B128"/>
      <c r="C128"/>
      <c r="D128"/>
      <c r="E128"/>
    </row>
    <row r="129" spans="1:5" hidden="1" x14ac:dyDescent="0.25">
      <c r="A129"/>
      <c r="B129"/>
      <c r="C129"/>
      <c r="D129"/>
      <c r="E129"/>
    </row>
    <row r="130" spans="1:5" hidden="1" x14ac:dyDescent="0.25">
      <c r="A130"/>
      <c r="B130"/>
      <c r="C130"/>
      <c r="D130"/>
      <c r="E130"/>
    </row>
    <row r="131" spans="1:5" hidden="1" x14ac:dyDescent="0.25">
      <c r="A131"/>
      <c r="B131"/>
      <c r="C131"/>
      <c r="D131"/>
      <c r="E131"/>
    </row>
    <row r="132" spans="1:5" hidden="1" x14ac:dyDescent="0.25">
      <c r="A132"/>
      <c r="B132"/>
      <c r="C132"/>
      <c r="D132"/>
      <c r="E132"/>
    </row>
    <row r="133" spans="1:5" hidden="1" x14ac:dyDescent="0.25">
      <c r="A133"/>
      <c r="B133"/>
      <c r="C133"/>
      <c r="D133"/>
      <c r="E133"/>
    </row>
    <row r="134" spans="1:5" hidden="1" x14ac:dyDescent="0.25">
      <c r="A134"/>
      <c r="B134"/>
      <c r="C134"/>
      <c r="D134"/>
      <c r="E134"/>
    </row>
    <row r="135" spans="1:5" hidden="1" x14ac:dyDescent="0.25">
      <c r="A135"/>
      <c r="B135"/>
      <c r="C135"/>
      <c r="D135"/>
      <c r="E135"/>
    </row>
    <row r="136" spans="1:5" hidden="1" x14ac:dyDescent="0.25">
      <c r="A136"/>
      <c r="B136"/>
      <c r="C136"/>
      <c r="D136"/>
      <c r="E136"/>
    </row>
    <row r="137" spans="1:5" hidden="1" x14ac:dyDescent="0.25">
      <c r="A137"/>
      <c r="B137"/>
      <c r="C137"/>
      <c r="D137"/>
      <c r="E137"/>
    </row>
    <row r="138" spans="1:5" hidden="1" x14ac:dyDescent="0.25">
      <c r="A138"/>
      <c r="B138"/>
      <c r="C138"/>
      <c r="D138"/>
      <c r="E138"/>
    </row>
    <row r="139" spans="1:5" hidden="1" x14ac:dyDescent="0.25">
      <c r="A139"/>
      <c r="B139"/>
      <c r="C139"/>
      <c r="D139"/>
      <c r="E139"/>
    </row>
    <row r="140" spans="1:5" hidden="1" x14ac:dyDescent="0.25">
      <c r="A140"/>
      <c r="B140"/>
      <c r="C140"/>
      <c r="D140"/>
      <c r="E140"/>
    </row>
    <row r="141" spans="1:5" hidden="1" x14ac:dyDescent="0.25">
      <c r="A141"/>
      <c r="B141"/>
      <c r="C141"/>
      <c r="D141"/>
      <c r="E141"/>
    </row>
    <row r="142" spans="1:5" hidden="1" x14ac:dyDescent="0.25">
      <c r="A142"/>
      <c r="B142"/>
      <c r="C142"/>
      <c r="D142"/>
      <c r="E142"/>
    </row>
    <row r="143" spans="1:5" hidden="1" x14ac:dyDescent="0.25">
      <c r="A143"/>
      <c r="B143"/>
      <c r="C143"/>
      <c r="D143"/>
      <c r="E143"/>
    </row>
    <row r="144" spans="1:5" hidden="1" x14ac:dyDescent="0.25">
      <c r="A144"/>
      <c r="B144"/>
      <c r="C144"/>
      <c r="D144"/>
      <c r="E144"/>
    </row>
    <row r="145" spans="1:5" hidden="1" x14ac:dyDescent="0.25">
      <c r="A145"/>
      <c r="B145"/>
      <c r="C145"/>
      <c r="D145"/>
      <c r="E145"/>
    </row>
    <row r="146" spans="1:5" hidden="1" x14ac:dyDescent="0.25">
      <c r="A146"/>
      <c r="B146"/>
      <c r="C146"/>
      <c r="D146"/>
      <c r="E146"/>
    </row>
    <row r="147" spans="1:5" hidden="1" x14ac:dyDescent="0.25">
      <c r="A147"/>
      <c r="B147"/>
      <c r="C147"/>
      <c r="D147"/>
      <c r="E147"/>
    </row>
    <row r="148" spans="1:5" hidden="1" x14ac:dyDescent="0.25">
      <c r="A148"/>
      <c r="B148"/>
      <c r="C148"/>
      <c r="D148"/>
      <c r="E148"/>
    </row>
    <row r="149" spans="1:5" hidden="1" x14ac:dyDescent="0.25">
      <c r="A149"/>
      <c r="B149"/>
      <c r="C149"/>
      <c r="D149"/>
      <c r="E149"/>
    </row>
    <row r="150" spans="1:5" hidden="1" x14ac:dyDescent="0.25">
      <c r="A150"/>
      <c r="B150"/>
      <c r="C150"/>
      <c r="D150"/>
      <c r="E150"/>
    </row>
    <row r="151" spans="1:5" hidden="1" x14ac:dyDescent="0.25">
      <c r="A151"/>
      <c r="B151"/>
      <c r="C151"/>
      <c r="D151"/>
      <c r="E151"/>
    </row>
    <row r="152" spans="1:5" hidden="1" x14ac:dyDescent="0.25">
      <c r="A152"/>
      <c r="B152"/>
      <c r="C152"/>
      <c r="D152"/>
      <c r="E152"/>
    </row>
    <row r="153" spans="1:5" hidden="1" x14ac:dyDescent="0.25">
      <c r="A153"/>
      <c r="B153"/>
      <c r="C153"/>
      <c r="D153"/>
      <c r="E153"/>
    </row>
    <row r="154" spans="1:5" hidden="1" x14ac:dyDescent="0.25">
      <c r="A154"/>
      <c r="B154"/>
      <c r="C154"/>
      <c r="D154"/>
      <c r="E154"/>
    </row>
    <row r="155" spans="1:5" hidden="1" x14ac:dyDescent="0.25">
      <c r="A155"/>
      <c r="B155"/>
      <c r="C155"/>
      <c r="D155"/>
      <c r="E155"/>
    </row>
    <row r="156" spans="1:5" hidden="1" x14ac:dyDescent="0.25">
      <c r="A156"/>
      <c r="B156"/>
      <c r="C156"/>
      <c r="D156"/>
      <c r="E156"/>
    </row>
    <row r="157" spans="1:5" hidden="1" x14ac:dyDescent="0.25">
      <c r="A157"/>
      <c r="B157"/>
      <c r="C157"/>
      <c r="D157"/>
      <c r="E157"/>
    </row>
    <row r="158" spans="1:5" hidden="1" x14ac:dyDescent="0.25">
      <c r="A158"/>
      <c r="B158"/>
      <c r="C158"/>
      <c r="D158"/>
      <c r="E158"/>
    </row>
    <row r="159" spans="1:5" hidden="1" x14ac:dyDescent="0.25">
      <c r="A159"/>
      <c r="B159"/>
      <c r="C159"/>
      <c r="D159"/>
      <c r="E159"/>
    </row>
    <row r="160" spans="1:5" hidden="1" x14ac:dyDescent="0.25">
      <c r="A160"/>
      <c r="B160"/>
      <c r="C160"/>
      <c r="D160"/>
      <c r="E160"/>
    </row>
    <row r="161" spans="1:5" hidden="1" x14ac:dyDescent="0.25">
      <c r="A161"/>
      <c r="B161"/>
      <c r="C161"/>
      <c r="D161"/>
      <c r="E161"/>
    </row>
    <row r="162" spans="1:5" hidden="1" x14ac:dyDescent="0.25">
      <c r="A162"/>
      <c r="B162"/>
      <c r="C162"/>
      <c r="D162"/>
      <c r="E162"/>
    </row>
    <row r="163" spans="1:5" hidden="1" x14ac:dyDescent="0.25">
      <c r="A163"/>
      <c r="B163"/>
      <c r="C163"/>
      <c r="D163"/>
      <c r="E163"/>
    </row>
    <row r="164" spans="1:5" hidden="1" x14ac:dyDescent="0.25">
      <c r="A164"/>
      <c r="B164"/>
      <c r="C164"/>
      <c r="D164"/>
      <c r="E164"/>
    </row>
    <row r="165" spans="1:5" hidden="1" x14ac:dyDescent="0.25">
      <c r="A165"/>
      <c r="B165"/>
      <c r="C165"/>
      <c r="D165"/>
      <c r="E165"/>
    </row>
    <row r="166" spans="1:5" hidden="1" x14ac:dyDescent="0.25">
      <c r="A166"/>
      <c r="B166"/>
      <c r="C166"/>
      <c r="D166"/>
      <c r="E166"/>
    </row>
    <row r="167" spans="1:5" hidden="1" x14ac:dyDescent="0.25">
      <c r="A167"/>
      <c r="B167"/>
      <c r="C167"/>
      <c r="D167"/>
      <c r="E167"/>
    </row>
    <row r="168" spans="1:5" hidden="1" x14ac:dyDescent="0.25">
      <c r="A168"/>
      <c r="B168"/>
      <c r="C168"/>
      <c r="D168"/>
      <c r="E168"/>
    </row>
    <row r="169" spans="1:5" hidden="1" x14ac:dyDescent="0.25">
      <c r="A169"/>
      <c r="B169"/>
      <c r="C169"/>
      <c r="D169"/>
      <c r="E169"/>
    </row>
    <row r="170" spans="1:5" hidden="1" x14ac:dyDescent="0.25">
      <c r="A170"/>
      <c r="B170"/>
      <c r="C170"/>
      <c r="D170"/>
      <c r="E170"/>
    </row>
    <row r="171" spans="1:5" hidden="1" x14ac:dyDescent="0.25">
      <c r="A171"/>
      <c r="B171"/>
      <c r="C171"/>
      <c r="D171"/>
      <c r="E171"/>
    </row>
    <row r="172" spans="1:5" hidden="1" x14ac:dyDescent="0.25">
      <c r="E172" s="64"/>
    </row>
    <row r="173" spans="1:5" hidden="1" x14ac:dyDescent="0.25">
      <c r="E173" s="64"/>
    </row>
    <row r="174" spans="1:5" hidden="1" x14ac:dyDescent="0.25">
      <c r="E174" s="64"/>
    </row>
    <row r="175" spans="1:5" hidden="1" x14ac:dyDescent="0.25">
      <c r="E175" s="64"/>
    </row>
    <row r="176" spans="1:5" hidden="1" x14ac:dyDescent="0.25">
      <c r="E176" s="64"/>
    </row>
    <row r="177" spans="5:5" hidden="1" x14ac:dyDescent="0.25">
      <c r="E177" s="64"/>
    </row>
    <row r="178" spans="5:5" hidden="1" x14ac:dyDescent="0.25">
      <c r="E178" s="64"/>
    </row>
    <row r="179" spans="5:5" hidden="1" x14ac:dyDescent="0.25">
      <c r="E179" s="64"/>
    </row>
    <row r="180" spans="5:5" hidden="1" x14ac:dyDescent="0.25">
      <c r="E180" s="64"/>
    </row>
    <row r="181" spans="5:5" hidden="1" x14ac:dyDescent="0.25">
      <c r="E181" s="64"/>
    </row>
    <row r="182" spans="5:5" hidden="1" x14ac:dyDescent="0.25">
      <c r="E182" s="64"/>
    </row>
    <row r="183" spans="5:5" hidden="1" x14ac:dyDescent="0.25">
      <c r="E183" s="64"/>
    </row>
    <row r="184" spans="5:5" hidden="1" x14ac:dyDescent="0.25">
      <c r="E184" s="64"/>
    </row>
    <row r="185" spans="5:5" hidden="1" x14ac:dyDescent="0.25">
      <c r="E185" s="64"/>
    </row>
    <row r="186" spans="5:5" hidden="1" x14ac:dyDescent="0.25">
      <c r="E186" s="64"/>
    </row>
    <row r="187" spans="5:5" hidden="1" x14ac:dyDescent="0.25">
      <c r="E187" s="64"/>
    </row>
    <row r="188" spans="5:5" hidden="1" x14ac:dyDescent="0.25">
      <c r="E188" s="64"/>
    </row>
    <row r="189" spans="5:5" hidden="1" x14ac:dyDescent="0.25">
      <c r="E189" s="64"/>
    </row>
    <row r="190" spans="5:5" hidden="1" x14ac:dyDescent="0.25">
      <c r="E190" s="64"/>
    </row>
    <row r="191" spans="5:5" hidden="1" x14ac:dyDescent="0.25">
      <c r="E191" s="64"/>
    </row>
    <row r="192" spans="5:5" hidden="1" x14ac:dyDescent="0.25">
      <c r="E192" s="64"/>
    </row>
    <row r="193" spans="5:5" hidden="1" x14ac:dyDescent="0.25">
      <c r="E193" s="64"/>
    </row>
    <row r="194" spans="5:5" hidden="1" x14ac:dyDescent="0.25">
      <c r="E194" s="64"/>
    </row>
    <row r="195" spans="5:5" hidden="1" x14ac:dyDescent="0.25">
      <c r="E195" s="64"/>
    </row>
    <row r="196" spans="5:5" hidden="1" x14ac:dyDescent="0.25">
      <c r="E196" s="64"/>
    </row>
    <row r="197" spans="5:5" hidden="1" x14ac:dyDescent="0.25">
      <c r="E197" s="64"/>
    </row>
    <row r="198" spans="5:5" hidden="1" x14ac:dyDescent="0.25">
      <c r="E198" s="64"/>
    </row>
    <row r="199" spans="5:5" hidden="1" x14ac:dyDescent="0.25">
      <c r="E199" s="64"/>
    </row>
    <row r="200" spans="5:5" hidden="1" x14ac:dyDescent="0.25">
      <c r="E200" s="64"/>
    </row>
    <row r="201" spans="5:5" hidden="1" x14ac:dyDescent="0.25">
      <c r="E201" s="64"/>
    </row>
    <row r="202" spans="5:5" hidden="1" x14ac:dyDescent="0.25">
      <c r="E202" s="64"/>
    </row>
    <row r="203" spans="5:5" hidden="1" x14ac:dyDescent="0.25">
      <c r="E203" s="64"/>
    </row>
    <row r="204" spans="5:5" hidden="1" x14ac:dyDescent="0.25">
      <c r="E204" s="64"/>
    </row>
    <row r="205" spans="5:5" hidden="1" x14ac:dyDescent="0.25">
      <c r="E205" s="64"/>
    </row>
    <row r="206" spans="5:5" hidden="1" x14ac:dyDescent="0.25">
      <c r="E206" s="64"/>
    </row>
    <row r="207" spans="5:5" hidden="1" x14ac:dyDescent="0.25">
      <c r="E207" s="64"/>
    </row>
    <row r="208" spans="5:5" hidden="1" x14ac:dyDescent="0.25">
      <c r="E208" s="64"/>
    </row>
    <row r="209" spans="5:5" hidden="1" x14ac:dyDescent="0.25">
      <c r="E209" s="64"/>
    </row>
    <row r="210" spans="5:5" hidden="1" x14ac:dyDescent="0.25">
      <c r="E210" s="64"/>
    </row>
    <row r="211" spans="5:5" hidden="1" x14ac:dyDescent="0.25">
      <c r="E211" s="64"/>
    </row>
    <row r="212" spans="5:5" hidden="1" x14ac:dyDescent="0.25">
      <c r="E212" s="64"/>
    </row>
    <row r="213" spans="5:5" hidden="1" x14ac:dyDescent="0.25">
      <c r="E213" s="64"/>
    </row>
    <row r="214" spans="5:5" hidden="1" x14ac:dyDescent="0.25">
      <c r="E214" s="64"/>
    </row>
    <row r="215" spans="5:5" hidden="1" x14ac:dyDescent="0.25">
      <c r="E215" s="64"/>
    </row>
    <row r="216" spans="5:5" hidden="1" x14ac:dyDescent="0.25">
      <c r="E216" s="64"/>
    </row>
    <row r="217" spans="5:5" hidden="1" x14ac:dyDescent="0.25">
      <c r="E217" s="64"/>
    </row>
    <row r="218" spans="5:5" hidden="1" x14ac:dyDescent="0.25">
      <c r="E218" s="64"/>
    </row>
    <row r="219" spans="5:5" hidden="1" x14ac:dyDescent="0.25">
      <c r="E219" s="64"/>
    </row>
    <row r="220" spans="5:5" hidden="1" x14ac:dyDescent="0.25">
      <c r="E220" s="64"/>
    </row>
    <row r="221" spans="5:5" hidden="1" x14ac:dyDescent="0.25">
      <c r="E221" s="64"/>
    </row>
    <row r="222" spans="5:5" hidden="1" x14ac:dyDescent="0.25">
      <c r="E222" s="64"/>
    </row>
    <row r="223" spans="5:5" hidden="1" x14ac:dyDescent="0.25">
      <c r="E223" s="64"/>
    </row>
    <row r="224" spans="5:5" hidden="1" x14ac:dyDescent="0.25">
      <c r="E224" s="64"/>
    </row>
    <row r="225" spans="5:5" hidden="1" x14ac:dyDescent="0.25">
      <c r="E225" s="64"/>
    </row>
    <row r="226" spans="5:5" hidden="1" x14ac:dyDescent="0.25">
      <c r="E226" s="64"/>
    </row>
    <row r="227" spans="5:5" hidden="1" x14ac:dyDescent="0.25"/>
    <row r="228" spans="5:5" hidden="1" x14ac:dyDescent="0.25"/>
    <row r="229" spans="5:5" hidden="1" x14ac:dyDescent="0.25"/>
    <row r="230" spans="5:5" hidden="1" x14ac:dyDescent="0.25"/>
    <row r="231" spans="5:5" hidden="1" x14ac:dyDescent="0.25"/>
    <row r="232" spans="5:5" hidden="1" x14ac:dyDescent="0.25"/>
    <row r="233" spans="5:5" hidden="1" x14ac:dyDescent="0.25"/>
  </sheetData>
  <sheetProtection algorithmName="SHA-512" hashValue="4Nzi36wRO3j2Gqxfp5RFyWQ2C8OMfriWtRE3zFLMR+Ge+cONpT1yD4gaa06hCbF3hhH68hTwZ8spcCw19zJOcw==" saltValue="DMNWRvxYDRpwDscM9z4Ehw==" spinCount="100000" sheet="1" objects="1" scenarios="1"/>
  <mergeCells count="2">
    <mergeCell ref="C1:E1"/>
    <mergeCell ref="C2:E2"/>
  </mergeCells>
  <pageMargins left="0.511811024" right="0.511811024" top="0.78740157499999996" bottom="0.78740157499999996" header="0.31496062000000002" footer="0.31496062000000002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01"/>
  <sheetViews>
    <sheetView showGridLines="0" zoomScaleNormal="100" workbookViewId="0">
      <selection activeCell="B5" sqref="B5"/>
    </sheetView>
  </sheetViews>
  <sheetFormatPr defaultColWidth="0" defaultRowHeight="19.5" customHeight="1" zeroHeight="1" x14ac:dyDescent="0.25"/>
  <cols>
    <col min="1" max="1" width="4.7109375" style="56" customWidth="1"/>
    <col min="2" max="2" width="81.140625" style="60" customWidth="1"/>
    <col min="3" max="3" width="85.85546875" style="60" customWidth="1"/>
    <col min="4" max="4" width="4.7109375" customWidth="1"/>
    <col min="5" max="13" width="9.140625" hidden="1" customWidth="1"/>
    <col min="14" max="16384" width="9.140625" hidden="1"/>
  </cols>
  <sheetData>
    <row r="1" spans="1:5" ht="50.25" customHeight="1" x14ac:dyDescent="0.25">
      <c r="B1" s="97" t="s">
        <v>94</v>
      </c>
      <c r="C1" s="97"/>
    </row>
    <row r="2" spans="1:5" ht="19.5" customHeight="1" x14ac:dyDescent="0.25">
      <c r="B2" s="98" t="str">
        <f>CONCATENATE("PROCESSO DE TRABALHO: "&amp;Contexto!C6)</f>
        <v xml:space="preserve">PROCESSO DE TRABALHO: </v>
      </c>
      <c r="C2" s="98"/>
      <c r="D2" s="70"/>
      <c r="E2" s="70"/>
    </row>
    <row r="3" spans="1:5" ht="15" x14ac:dyDescent="0.25">
      <c r="B3" s="56"/>
      <c r="C3" s="56"/>
    </row>
    <row r="4" spans="1:5" ht="19.5" customHeight="1" x14ac:dyDescent="0.25">
      <c r="A4"/>
      <c r="B4" s="79" t="s">
        <v>78</v>
      </c>
      <c r="C4" s="69" t="s">
        <v>79</v>
      </c>
    </row>
    <row r="5" spans="1:5" ht="19.5" customHeight="1" x14ac:dyDescent="0.25">
      <c r="A5"/>
      <c r="B5" s="78"/>
      <c r="C5" s="72"/>
    </row>
    <row r="6" spans="1:5" ht="19.5" customHeight="1" x14ac:dyDescent="0.25">
      <c r="A6"/>
      <c r="B6" s="78"/>
      <c r="C6" s="72"/>
    </row>
    <row r="7" spans="1:5" ht="19.5" customHeight="1" x14ac:dyDescent="0.25">
      <c r="A7"/>
      <c r="B7" s="78"/>
      <c r="C7" s="72"/>
    </row>
    <row r="8" spans="1:5" ht="19.5" customHeight="1" x14ac:dyDescent="0.25">
      <c r="A8"/>
      <c r="B8" s="78"/>
      <c r="C8" s="72"/>
    </row>
    <row r="9" spans="1:5" ht="19.5" customHeight="1" x14ac:dyDescent="0.25">
      <c r="A9"/>
      <c r="B9" s="78"/>
      <c r="C9" s="72"/>
    </row>
    <row r="10" spans="1:5" ht="19.5" customHeight="1" x14ac:dyDescent="0.25">
      <c r="B10" s="78"/>
      <c r="C10" s="72"/>
    </row>
    <row r="11" spans="1:5" ht="19.5" customHeight="1" x14ac:dyDescent="0.25">
      <c r="B11" s="78"/>
      <c r="C11" s="72"/>
    </row>
    <row r="12" spans="1:5" ht="19.5" customHeight="1" x14ac:dyDescent="0.25">
      <c r="B12" s="78"/>
      <c r="C12" s="72"/>
    </row>
    <row r="13" spans="1:5" ht="19.5" customHeight="1" x14ac:dyDescent="0.25">
      <c r="B13" s="78"/>
      <c r="C13" s="72"/>
    </row>
    <row r="14" spans="1:5" ht="19.5" customHeight="1" x14ac:dyDescent="0.25">
      <c r="B14" s="78"/>
      <c r="C14" s="72"/>
    </row>
    <row r="15" spans="1:5" ht="19.5" customHeight="1" x14ac:dyDescent="0.25">
      <c r="B15" s="78"/>
      <c r="C15" s="72"/>
    </row>
    <row r="16" spans="1:5" ht="19.5" customHeight="1" x14ac:dyDescent="0.25">
      <c r="B16" s="78"/>
      <c r="C16" s="72"/>
    </row>
    <row r="17" spans="2:3" ht="19.5" customHeight="1" x14ac:dyDescent="0.25">
      <c r="B17" s="78"/>
      <c r="C17" s="72"/>
    </row>
    <row r="18" spans="2:3" ht="19.5" customHeight="1" x14ac:dyDescent="0.25">
      <c r="B18" s="78"/>
      <c r="C18" s="72"/>
    </row>
    <row r="19" spans="2:3" ht="19.5" customHeight="1" x14ac:dyDescent="0.25">
      <c r="B19" s="78"/>
      <c r="C19" s="72"/>
    </row>
    <row r="20" spans="2:3" ht="19.5" customHeight="1" x14ac:dyDescent="0.25">
      <c r="B20" s="78"/>
      <c r="C20" s="72"/>
    </row>
    <row r="21" spans="2:3" ht="19.5" customHeight="1" x14ac:dyDescent="0.25">
      <c r="B21" s="78"/>
      <c r="C21" s="72"/>
    </row>
    <row r="22" spans="2:3" ht="19.5" customHeight="1" x14ac:dyDescent="0.25">
      <c r="B22" s="78"/>
      <c r="C22" s="72"/>
    </row>
    <row r="23" spans="2:3" ht="19.5" customHeight="1" x14ac:dyDescent="0.25">
      <c r="B23" s="78"/>
      <c r="C23" s="72"/>
    </row>
    <row r="24" spans="2:3" ht="19.5" customHeight="1" x14ac:dyDescent="0.25">
      <c r="B24" s="78"/>
      <c r="C24" s="72"/>
    </row>
    <row r="25" spans="2:3" ht="19.5" customHeight="1" x14ac:dyDescent="0.25">
      <c r="B25" s="78"/>
      <c r="C25" s="72"/>
    </row>
    <row r="26" spans="2:3" ht="19.5" customHeight="1" x14ac:dyDescent="0.25">
      <c r="B26" s="78"/>
      <c r="C26" s="72"/>
    </row>
    <row r="27" spans="2:3" ht="19.5" customHeight="1" x14ac:dyDescent="0.25">
      <c r="B27" s="78"/>
      <c r="C27" s="72"/>
    </row>
    <row r="28" spans="2:3" ht="19.5" customHeight="1" x14ac:dyDescent="0.25">
      <c r="B28" s="78"/>
      <c r="C28" s="72"/>
    </row>
    <row r="29" spans="2:3" ht="19.5" customHeight="1" x14ac:dyDescent="0.25">
      <c r="B29" s="78"/>
      <c r="C29" s="72"/>
    </row>
    <row r="30" spans="2:3" ht="19.5" customHeight="1" x14ac:dyDescent="0.25">
      <c r="B30" s="78"/>
      <c r="C30" s="72"/>
    </row>
    <row r="31" spans="2:3" ht="19.5" customHeight="1" x14ac:dyDescent="0.25">
      <c r="B31" s="78"/>
      <c r="C31" s="72"/>
    </row>
    <row r="32" spans="2:3" ht="19.5" customHeight="1" x14ac:dyDescent="0.25">
      <c r="B32" s="78"/>
      <c r="C32" s="72"/>
    </row>
    <row r="33" spans="2:3" ht="19.5" customHeight="1" x14ac:dyDescent="0.25">
      <c r="B33" s="78"/>
      <c r="C33" s="72"/>
    </row>
    <row r="34" spans="2:3" ht="19.5" customHeight="1" x14ac:dyDescent="0.25">
      <c r="B34" s="78"/>
      <c r="C34" s="72"/>
    </row>
    <row r="35" spans="2:3" ht="19.5" customHeight="1" x14ac:dyDescent="0.25">
      <c r="B35" s="78"/>
      <c r="C35" s="72"/>
    </row>
    <row r="36" spans="2:3" ht="19.5" customHeight="1" x14ac:dyDescent="0.25">
      <c r="B36" s="78"/>
      <c r="C36" s="72"/>
    </row>
    <row r="37" spans="2:3" ht="19.5" customHeight="1" x14ac:dyDescent="0.25">
      <c r="B37" s="78"/>
      <c r="C37" s="72"/>
    </row>
    <row r="38" spans="2:3" ht="19.5" customHeight="1" x14ac:dyDescent="0.25">
      <c r="B38" s="78"/>
      <c r="C38" s="72"/>
    </row>
    <row r="39" spans="2:3" ht="19.5" customHeight="1" x14ac:dyDescent="0.25">
      <c r="B39" s="78"/>
      <c r="C39" s="72"/>
    </row>
    <row r="40" spans="2:3" ht="19.5" customHeight="1" x14ac:dyDescent="0.25">
      <c r="B40" s="78"/>
      <c r="C40" s="72"/>
    </row>
    <row r="41" spans="2:3" ht="19.5" customHeight="1" x14ac:dyDescent="0.25">
      <c r="B41" s="78"/>
      <c r="C41" s="72"/>
    </row>
    <row r="42" spans="2:3" ht="19.5" customHeight="1" x14ac:dyDescent="0.25">
      <c r="B42" s="78"/>
      <c r="C42" s="72"/>
    </row>
    <row r="43" spans="2:3" ht="19.5" customHeight="1" x14ac:dyDescent="0.25">
      <c r="B43" s="78"/>
      <c r="C43" s="72"/>
    </row>
    <row r="44" spans="2:3" ht="19.5" customHeight="1" x14ac:dyDescent="0.25">
      <c r="B44" s="78"/>
      <c r="C44" s="72"/>
    </row>
    <row r="45" spans="2:3" ht="19.5" customHeight="1" x14ac:dyDescent="0.25">
      <c r="B45" s="78"/>
      <c r="C45" s="72"/>
    </row>
    <row r="46" spans="2:3" ht="19.5" customHeight="1" x14ac:dyDescent="0.25">
      <c r="B46" s="78"/>
      <c r="C46" s="72"/>
    </row>
    <row r="47" spans="2:3" ht="19.5" customHeight="1" x14ac:dyDescent="0.25">
      <c r="B47" s="78"/>
      <c r="C47" s="72"/>
    </row>
    <row r="48" spans="2:3" ht="19.5" customHeight="1" x14ac:dyDescent="0.25">
      <c r="B48" s="78"/>
      <c r="C48" s="72"/>
    </row>
    <row r="49" spans="2:3" ht="19.5" customHeight="1" x14ac:dyDescent="0.25">
      <c r="B49" s="78"/>
      <c r="C49" s="72"/>
    </row>
    <row r="50" spans="2:3" ht="19.5" customHeight="1" x14ac:dyDescent="0.25">
      <c r="B50" s="78"/>
      <c r="C50" s="72"/>
    </row>
    <row r="51" spans="2:3" ht="19.5" customHeight="1" x14ac:dyDescent="0.25">
      <c r="B51" s="78"/>
      <c r="C51" s="72"/>
    </row>
    <row r="52" spans="2:3" ht="19.5" customHeight="1" x14ac:dyDescent="0.25">
      <c r="B52" s="78"/>
      <c r="C52" s="72"/>
    </row>
    <row r="53" spans="2:3" ht="19.5" customHeight="1" x14ac:dyDescent="0.25">
      <c r="B53" s="78"/>
      <c r="C53" s="72"/>
    </row>
    <row r="54" spans="2:3" ht="19.5" customHeight="1" x14ac:dyDescent="0.25">
      <c r="B54" s="78"/>
      <c r="C54" s="72"/>
    </row>
    <row r="55" spans="2:3" ht="19.5" customHeight="1" x14ac:dyDescent="0.25">
      <c r="B55" s="78"/>
      <c r="C55" s="72"/>
    </row>
    <row r="56" spans="2:3" ht="19.5" customHeight="1" x14ac:dyDescent="0.25">
      <c r="B56" s="78"/>
      <c r="C56" s="72"/>
    </row>
    <row r="57" spans="2:3" ht="19.5" customHeight="1" x14ac:dyDescent="0.25">
      <c r="B57" s="78"/>
      <c r="C57" s="72"/>
    </row>
    <row r="58" spans="2:3" ht="19.5" customHeight="1" x14ac:dyDescent="0.25">
      <c r="B58" s="78"/>
      <c r="C58" s="72"/>
    </row>
    <row r="59" spans="2:3" ht="19.5" customHeight="1" x14ac:dyDescent="0.25">
      <c r="B59" s="78"/>
      <c r="C59" s="72"/>
    </row>
    <row r="60" spans="2:3" ht="19.5" customHeight="1" x14ac:dyDescent="0.25">
      <c r="B60" s="78"/>
      <c r="C60" s="72"/>
    </row>
    <row r="61" spans="2:3" ht="19.5" customHeight="1" x14ac:dyDescent="0.25">
      <c r="B61" s="78"/>
      <c r="C61" s="72"/>
    </row>
    <row r="62" spans="2:3" ht="19.5" customHeight="1" x14ac:dyDescent="0.25">
      <c r="B62" s="78"/>
      <c r="C62" s="72"/>
    </row>
    <row r="63" spans="2:3" ht="19.5" customHeight="1" x14ac:dyDescent="0.25">
      <c r="B63" s="78"/>
      <c r="C63" s="72"/>
    </row>
    <row r="64" spans="2:3" ht="19.5" customHeight="1" x14ac:dyDescent="0.25">
      <c r="B64" s="78"/>
      <c r="C64" s="72"/>
    </row>
    <row r="65" spans="2:3" ht="19.5" customHeight="1" x14ac:dyDescent="0.25">
      <c r="B65" s="78"/>
      <c r="C65" s="72"/>
    </row>
    <row r="66" spans="2:3" ht="19.5" customHeight="1" x14ac:dyDescent="0.25">
      <c r="B66" s="78"/>
      <c r="C66" s="72"/>
    </row>
    <row r="67" spans="2:3" ht="19.5" customHeight="1" x14ac:dyDescent="0.25">
      <c r="B67" s="78"/>
      <c r="C67" s="72"/>
    </row>
    <row r="68" spans="2:3" ht="19.5" customHeight="1" x14ac:dyDescent="0.25">
      <c r="B68" s="78"/>
      <c r="C68" s="72"/>
    </row>
    <row r="69" spans="2:3" ht="19.5" customHeight="1" x14ac:dyDescent="0.25">
      <c r="B69" s="78"/>
      <c r="C69" s="72"/>
    </row>
    <row r="70" spans="2:3" ht="19.5" customHeight="1" x14ac:dyDescent="0.25">
      <c r="B70" s="78"/>
      <c r="C70" s="72"/>
    </row>
    <row r="71" spans="2:3" ht="19.5" customHeight="1" x14ac:dyDescent="0.25">
      <c r="B71" s="78"/>
      <c r="C71" s="72"/>
    </row>
    <row r="72" spans="2:3" ht="19.5" customHeight="1" x14ac:dyDescent="0.25">
      <c r="B72" s="78"/>
      <c r="C72" s="72"/>
    </row>
    <row r="73" spans="2:3" ht="19.5" customHeight="1" x14ac:dyDescent="0.25">
      <c r="B73" s="78"/>
      <c r="C73" s="72"/>
    </row>
    <row r="74" spans="2:3" ht="19.5" customHeight="1" x14ac:dyDescent="0.25">
      <c r="B74" s="78"/>
      <c r="C74" s="72"/>
    </row>
    <row r="75" spans="2:3" ht="19.5" customHeight="1" x14ac:dyDescent="0.25">
      <c r="B75" s="78"/>
      <c r="C75" s="72"/>
    </row>
    <row r="76" spans="2:3" ht="19.5" customHeight="1" x14ac:dyDescent="0.25">
      <c r="B76" s="78"/>
      <c r="C76" s="72"/>
    </row>
    <row r="77" spans="2:3" ht="19.5" customHeight="1" x14ac:dyDescent="0.25">
      <c r="B77" s="78"/>
      <c r="C77" s="72"/>
    </row>
    <row r="78" spans="2:3" ht="19.5" customHeight="1" x14ac:dyDescent="0.25">
      <c r="B78" s="78"/>
      <c r="C78" s="72"/>
    </row>
    <row r="79" spans="2:3" ht="19.5" customHeight="1" x14ac:dyDescent="0.25">
      <c r="B79" s="78"/>
      <c r="C79" s="72"/>
    </row>
    <row r="80" spans="2:3" ht="19.5" customHeight="1" x14ac:dyDescent="0.25">
      <c r="B80" s="78"/>
      <c r="C80" s="72"/>
    </row>
    <row r="81" spans="2:3" ht="19.5" customHeight="1" x14ac:dyDescent="0.25">
      <c r="B81" s="78"/>
      <c r="C81" s="72"/>
    </row>
    <row r="82" spans="2:3" ht="19.5" customHeight="1" x14ac:dyDescent="0.25">
      <c r="B82" s="78"/>
      <c r="C82" s="72"/>
    </row>
    <row r="83" spans="2:3" ht="19.5" customHeight="1" x14ac:dyDescent="0.25">
      <c r="B83" s="78"/>
      <c r="C83" s="72"/>
    </row>
    <row r="84" spans="2:3" ht="19.5" customHeight="1" x14ac:dyDescent="0.25">
      <c r="B84" s="78"/>
      <c r="C84" s="72"/>
    </row>
    <row r="85" spans="2:3" ht="19.5" customHeight="1" x14ac:dyDescent="0.25">
      <c r="B85" s="78"/>
      <c r="C85" s="72"/>
    </row>
    <row r="86" spans="2:3" ht="19.5" customHeight="1" x14ac:dyDescent="0.25">
      <c r="B86" s="78"/>
      <c r="C86" s="72"/>
    </row>
    <row r="87" spans="2:3" ht="19.5" customHeight="1" x14ac:dyDescent="0.25">
      <c r="B87" s="78"/>
      <c r="C87" s="72"/>
    </row>
    <row r="88" spans="2:3" ht="19.5" customHeight="1" x14ac:dyDescent="0.25">
      <c r="B88" s="78"/>
      <c r="C88" s="72"/>
    </row>
    <row r="89" spans="2:3" ht="19.5" customHeight="1" x14ac:dyDescent="0.25">
      <c r="B89" s="78"/>
      <c r="C89" s="72"/>
    </row>
    <row r="90" spans="2:3" ht="19.5" customHeight="1" x14ac:dyDescent="0.25">
      <c r="B90" s="78"/>
      <c r="C90" s="72"/>
    </row>
    <row r="91" spans="2:3" ht="19.5" customHeight="1" x14ac:dyDescent="0.25">
      <c r="B91" s="78"/>
      <c r="C91" s="72"/>
    </row>
    <row r="92" spans="2:3" ht="19.5" customHeight="1" x14ac:dyDescent="0.25">
      <c r="B92" s="78"/>
      <c r="C92" s="72"/>
    </row>
    <row r="93" spans="2:3" ht="19.5" customHeight="1" x14ac:dyDescent="0.25">
      <c r="B93" s="78"/>
      <c r="C93" s="72"/>
    </row>
    <row r="94" spans="2:3" ht="19.5" customHeight="1" x14ac:dyDescent="0.25">
      <c r="B94" s="78"/>
      <c r="C94" s="72"/>
    </row>
    <row r="95" spans="2:3" ht="19.5" customHeight="1" x14ac:dyDescent="0.25">
      <c r="B95" s="78"/>
      <c r="C95" s="72"/>
    </row>
    <row r="96" spans="2:3" ht="19.5" customHeight="1" x14ac:dyDescent="0.25">
      <c r="B96" s="78"/>
      <c r="C96" s="72"/>
    </row>
    <row r="97" spans="2:3" ht="19.5" customHeight="1" x14ac:dyDescent="0.25">
      <c r="B97" s="78"/>
      <c r="C97" s="72"/>
    </row>
    <row r="98" spans="2:3" ht="19.5" customHeight="1" x14ac:dyDescent="0.25">
      <c r="B98" s="78"/>
      <c r="C98" s="72"/>
    </row>
    <row r="99" spans="2:3" ht="19.5" customHeight="1" x14ac:dyDescent="0.25">
      <c r="B99" s="78"/>
      <c r="C99" s="72"/>
    </row>
    <row r="100" spans="2:3" ht="19.5" customHeight="1" x14ac:dyDescent="0.25">
      <c r="B100" s="78"/>
      <c r="C100" s="72"/>
    </row>
    <row r="101" spans="2:3" ht="19.5" customHeight="1" x14ac:dyDescent="0.25">
      <c r="B101" s="78"/>
      <c r="C101" s="72"/>
    </row>
    <row r="102" spans="2:3" ht="19.5" customHeight="1" x14ac:dyDescent="0.25">
      <c r="B102" s="78"/>
      <c r="C102" s="72"/>
    </row>
    <row r="103" spans="2:3" ht="19.5" customHeight="1" x14ac:dyDescent="0.25">
      <c r="B103" s="78"/>
      <c r="C103" s="72"/>
    </row>
    <row r="104" spans="2:3" ht="19.5" customHeight="1" x14ac:dyDescent="0.25">
      <c r="B104" s="78"/>
      <c r="C104" s="72"/>
    </row>
    <row r="105" spans="2:3" ht="19.5" customHeight="1" x14ac:dyDescent="0.25">
      <c r="B105" s="78"/>
      <c r="C105" s="72"/>
    </row>
    <row r="106" spans="2:3" ht="19.5" customHeight="1" x14ac:dyDescent="0.25">
      <c r="B106" s="78"/>
      <c r="C106" s="72"/>
    </row>
    <row r="107" spans="2:3" ht="19.5" customHeight="1" x14ac:dyDescent="0.25">
      <c r="B107" s="78"/>
      <c r="C107" s="72"/>
    </row>
    <row r="108" spans="2:3" ht="19.5" customHeight="1" x14ac:dyDescent="0.25">
      <c r="B108" s="78"/>
      <c r="C108" s="72"/>
    </row>
    <row r="109" spans="2:3" ht="19.5" customHeight="1" x14ac:dyDescent="0.25">
      <c r="B109" s="78"/>
      <c r="C109" s="72"/>
    </row>
    <row r="110" spans="2:3" ht="19.5" customHeight="1" x14ac:dyDescent="0.25">
      <c r="B110" s="78"/>
      <c r="C110" s="72"/>
    </row>
    <row r="111" spans="2:3" ht="19.5" customHeight="1" x14ac:dyDescent="0.25">
      <c r="B111" s="78"/>
      <c r="C111" s="72"/>
    </row>
    <row r="112" spans="2:3" ht="19.5" customHeight="1" x14ac:dyDescent="0.25">
      <c r="B112" s="78"/>
      <c r="C112" s="72"/>
    </row>
    <row r="113" spans="2:3" ht="19.5" customHeight="1" x14ac:dyDescent="0.25">
      <c r="B113" s="78"/>
      <c r="C113" s="72"/>
    </row>
    <row r="114" spans="2:3" ht="19.5" customHeight="1" x14ac:dyDescent="0.25">
      <c r="B114" s="78"/>
      <c r="C114" s="72"/>
    </row>
    <row r="115" spans="2:3" ht="19.5" customHeight="1" x14ac:dyDescent="0.25">
      <c r="B115" s="78"/>
      <c r="C115" s="72"/>
    </row>
    <row r="116" spans="2:3" ht="19.5" customHeight="1" x14ac:dyDescent="0.25">
      <c r="B116" s="78"/>
      <c r="C116" s="72"/>
    </row>
    <row r="117" spans="2:3" ht="19.5" customHeight="1" x14ac:dyDescent="0.25">
      <c r="B117" s="78"/>
      <c r="C117" s="72"/>
    </row>
    <row r="118" spans="2:3" ht="19.5" customHeight="1" x14ac:dyDescent="0.25">
      <c r="B118" s="78"/>
      <c r="C118" s="72"/>
    </row>
    <row r="119" spans="2:3" ht="19.5" customHeight="1" x14ac:dyDescent="0.25">
      <c r="B119" s="78"/>
      <c r="C119" s="72"/>
    </row>
    <row r="120" spans="2:3" ht="19.5" customHeight="1" x14ac:dyDescent="0.25">
      <c r="B120" s="78"/>
      <c r="C120" s="72"/>
    </row>
    <row r="121" spans="2:3" ht="19.5" customHeight="1" x14ac:dyDescent="0.25">
      <c r="B121" s="78"/>
      <c r="C121" s="72"/>
    </row>
    <row r="122" spans="2:3" ht="19.5" customHeight="1" x14ac:dyDescent="0.25">
      <c r="B122" s="78"/>
      <c r="C122" s="72"/>
    </row>
    <row r="123" spans="2:3" ht="19.5" customHeight="1" x14ac:dyDescent="0.25">
      <c r="B123" s="78"/>
      <c r="C123" s="72"/>
    </row>
    <row r="124" spans="2:3" ht="19.5" customHeight="1" x14ac:dyDescent="0.25">
      <c r="B124" s="78"/>
      <c r="C124" s="72"/>
    </row>
    <row r="125" spans="2:3" ht="19.5" customHeight="1" x14ac:dyDescent="0.25">
      <c r="B125" s="78"/>
      <c r="C125" s="72"/>
    </row>
    <row r="126" spans="2:3" ht="19.5" customHeight="1" x14ac:dyDescent="0.25">
      <c r="B126" s="78"/>
      <c r="C126" s="72"/>
    </row>
    <row r="127" spans="2:3" ht="19.5" customHeight="1" x14ac:dyDescent="0.25">
      <c r="B127" s="78"/>
      <c r="C127" s="72"/>
    </row>
    <row r="128" spans="2:3" ht="19.5" customHeight="1" x14ac:dyDescent="0.25">
      <c r="B128" s="78"/>
      <c r="C128" s="72"/>
    </row>
    <row r="129" spans="2:3" ht="19.5" customHeight="1" x14ac:dyDescent="0.25">
      <c r="B129" s="78"/>
      <c r="C129" s="72"/>
    </row>
    <row r="130" spans="2:3" ht="19.5" customHeight="1" x14ac:dyDescent="0.25">
      <c r="B130" s="78"/>
      <c r="C130" s="72"/>
    </row>
    <row r="131" spans="2:3" ht="19.5" customHeight="1" x14ac:dyDescent="0.25">
      <c r="B131" s="78"/>
      <c r="C131" s="72"/>
    </row>
    <row r="132" spans="2:3" ht="19.5" customHeight="1" x14ac:dyDescent="0.25">
      <c r="B132" s="78"/>
      <c r="C132" s="72"/>
    </row>
    <row r="133" spans="2:3" ht="19.5" customHeight="1" x14ac:dyDescent="0.25">
      <c r="B133" s="78"/>
      <c r="C133" s="72"/>
    </row>
    <row r="134" spans="2:3" ht="19.5" customHeight="1" x14ac:dyDescent="0.25">
      <c r="B134" s="78"/>
      <c r="C134" s="72"/>
    </row>
    <row r="135" spans="2:3" ht="19.5" customHeight="1" x14ac:dyDescent="0.25">
      <c r="B135" s="78"/>
      <c r="C135" s="72"/>
    </row>
    <row r="136" spans="2:3" ht="19.5" customHeight="1" x14ac:dyDescent="0.25">
      <c r="B136" s="78"/>
      <c r="C136" s="72"/>
    </row>
    <row r="137" spans="2:3" ht="19.5" customHeight="1" x14ac:dyDescent="0.25">
      <c r="B137" s="78"/>
      <c r="C137" s="72"/>
    </row>
    <row r="138" spans="2:3" ht="19.5" customHeight="1" x14ac:dyDescent="0.25">
      <c r="B138" s="78"/>
      <c r="C138" s="72"/>
    </row>
    <row r="139" spans="2:3" ht="19.5" customHeight="1" x14ac:dyDescent="0.25">
      <c r="B139" s="78"/>
      <c r="C139" s="72"/>
    </row>
    <row r="140" spans="2:3" ht="19.5" customHeight="1" x14ac:dyDescent="0.25">
      <c r="B140" s="78"/>
      <c r="C140" s="72"/>
    </row>
    <row r="141" spans="2:3" ht="19.5" customHeight="1" x14ac:dyDescent="0.25">
      <c r="B141" s="78"/>
      <c r="C141" s="72"/>
    </row>
    <row r="142" spans="2:3" ht="19.5" customHeight="1" x14ac:dyDescent="0.25">
      <c r="B142" s="78"/>
      <c r="C142" s="72"/>
    </row>
    <row r="143" spans="2:3" ht="19.5" customHeight="1" x14ac:dyDescent="0.25">
      <c r="B143" s="78"/>
      <c r="C143" s="72"/>
    </row>
    <row r="144" spans="2:3" ht="19.5" customHeight="1" x14ac:dyDescent="0.25">
      <c r="B144" s="78"/>
      <c r="C144" s="72"/>
    </row>
    <row r="145" spans="2:3" ht="19.5" customHeight="1" x14ac:dyDescent="0.25">
      <c r="B145" s="78"/>
      <c r="C145" s="72"/>
    </row>
    <row r="146" spans="2:3" ht="19.5" customHeight="1" x14ac:dyDescent="0.25">
      <c r="B146" s="78"/>
      <c r="C146" s="72"/>
    </row>
    <row r="147" spans="2:3" ht="19.5" customHeight="1" x14ac:dyDescent="0.25">
      <c r="B147" s="78"/>
      <c r="C147" s="72"/>
    </row>
    <row r="148" spans="2:3" ht="19.5" customHeight="1" x14ac:dyDescent="0.25">
      <c r="B148" s="78"/>
      <c r="C148" s="72"/>
    </row>
    <row r="149" spans="2:3" ht="19.5" customHeight="1" x14ac:dyDescent="0.25">
      <c r="B149" s="78"/>
      <c r="C149" s="72"/>
    </row>
    <row r="150" spans="2:3" ht="19.5" customHeight="1" x14ac:dyDescent="0.25">
      <c r="B150" s="78"/>
      <c r="C150" s="72"/>
    </row>
    <row r="151" spans="2:3" ht="19.5" customHeight="1" x14ac:dyDescent="0.25">
      <c r="B151" s="78"/>
      <c r="C151" s="72"/>
    </row>
    <row r="152" spans="2:3" ht="19.5" customHeight="1" x14ac:dyDescent="0.25">
      <c r="B152" s="78"/>
      <c r="C152" s="72"/>
    </row>
    <row r="153" spans="2:3" ht="19.5" customHeight="1" x14ac:dyDescent="0.25">
      <c r="B153" s="78"/>
      <c r="C153" s="72"/>
    </row>
    <row r="154" spans="2:3" ht="19.5" customHeight="1" x14ac:dyDescent="0.25">
      <c r="B154" s="78"/>
      <c r="C154" s="72"/>
    </row>
    <row r="155" spans="2:3" ht="19.5" customHeight="1" x14ac:dyDescent="0.25">
      <c r="B155" s="78"/>
      <c r="C155" s="72"/>
    </row>
    <row r="156" spans="2:3" ht="19.5" customHeight="1" x14ac:dyDescent="0.25">
      <c r="B156" s="78"/>
      <c r="C156" s="72"/>
    </row>
    <row r="157" spans="2:3" ht="19.5" customHeight="1" x14ac:dyDescent="0.25">
      <c r="B157" s="78"/>
      <c r="C157" s="72"/>
    </row>
    <row r="158" spans="2:3" ht="19.5" customHeight="1" x14ac:dyDescent="0.25">
      <c r="B158" s="78"/>
      <c r="C158" s="72"/>
    </row>
    <row r="159" spans="2:3" ht="19.5" customHeight="1" x14ac:dyDescent="0.25">
      <c r="B159" s="78"/>
      <c r="C159" s="72"/>
    </row>
    <row r="160" spans="2:3" ht="19.5" customHeight="1" x14ac:dyDescent="0.25">
      <c r="B160" s="78"/>
      <c r="C160" s="72"/>
    </row>
    <row r="161" spans="2:3" ht="19.5" customHeight="1" x14ac:dyDescent="0.25">
      <c r="B161" s="78"/>
      <c r="C161" s="72"/>
    </row>
    <row r="162" spans="2:3" ht="19.5" customHeight="1" x14ac:dyDescent="0.25">
      <c r="B162" s="78"/>
      <c r="C162" s="72"/>
    </row>
    <row r="163" spans="2:3" ht="19.5" customHeight="1" x14ac:dyDescent="0.25">
      <c r="B163" s="78"/>
      <c r="C163" s="72"/>
    </row>
    <row r="164" spans="2:3" ht="19.5" customHeight="1" x14ac:dyDescent="0.25">
      <c r="B164" s="78"/>
      <c r="C164" s="72"/>
    </row>
    <row r="165" spans="2:3" ht="19.5" customHeight="1" x14ac:dyDescent="0.25">
      <c r="B165" s="78"/>
      <c r="C165" s="72"/>
    </row>
    <row r="166" spans="2:3" ht="19.5" customHeight="1" x14ac:dyDescent="0.25">
      <c r="B166" s="78"/>
      <c r="C166" s="72"/>
    </row>
    <row r="167" spans="2:3" ht="19.5" customHeight="1" x14ac:dyDescent="0.25">
      <c r="B167" s="78"/>
      <c r="C167" s="72"/>
    </row>
    <row r="168" spans="2:3" ht="19.5" customHeight="1" x14ac:dyDescent="0.25">
      <c r="B168" s="78"/>
      <c r="C168" s="72"/>
    </row>
    <row r="169" spans="2:3" ht="19.5" customHeight="1" x14ac:dyDescent="0.25">
      <c r="B169" s="78"/>
      <c r="C169" s="72"/>
    </row>
    <row r="170" spans="2:3" ht="19.5" customHeight="1" x14ac:dyDescent="0.25">
      <c r="B170" s="78"/>
      <c r="C170" s="72"/>
    </row>
    <row r="171" spans="2:3" ht="19.5" customHeight="1" x14ac:dyDescent="0.25">
      <c r="B171" s="78"/>
      <c r="C171" s="72"/>
    </row>
    <row r="172" spans="2:3" ht="19.5" customHeight="1" x14ac:dyDescent="0.25">
      <c r="B172" s="78"/>
      <c r="C172" s="72"/>
    </row>
    <row r="173" spans="2:3" ht="19.5" customHeight="1" x14ac:dyDescent="0.25">
      <c r="B173" s="78"/>
      <c r="C173" s="72"/>
    </row>
    <row r="174" spans="2:3" ht="19.5" customHeight="1" x14ac:dyDescent="0.25">
      <c r="B174" s="78"/>
      <c r="C174" s="72"/>
    </row>
    <row r="175" spans="2:3" ht="19.5" customHeight="1" x14ac:dyDescent="0.25">
      <c r="B175" s="78"/>
      <c r="C175" s="72"/>
    </row>
    <row r="176" spans="2:3" ht="19.5" customHeight="1" x14ac:dyDescent="0.25">
      <c r="B176" s="78"/>
      <c r="C176" s="72"/>
    </row>
    <row r="177" spans="2:3" ht="19.5" customHeight="1" x14ac:dyDescent="0.25">
      <c r="B177" s="78"/>
      <c r="C177" s="72"/>
    </row>
    <row r="178" spans="2:3" ht="19.5" customHeight="1" x14ac:dyDescent="0.25">
      <c r="B178" s="78"/>
      <c r="C178" s="72"/>
    </row>
    <row r="179" spans="2:3" ht="19.5" customHeight="1" x14ac:dyDescent="0.25">
      <c r="B179" s="78"/>
      <c r="C179" s="72"/>
    </row>
    <row r="180" spans="2:3" ht="19.5" customHeight="1" x14ac:dyDescent="0.25">
      <c r="B180" s="78"/>
      <c r="C180" s="72"/>
    </row>
    <row r="181" spans="2:3" ht="19.5" customHeight="1" x14ac:dyDescent="0.25">
      <c r="B181" s="78"/>
      <c r="C181" s="72"/>
    </row>
    <row r="182" spans="2:3" ht="19.5" customHeight="1" x14ac:dyDescent="0.25">
      <c r="B182" s="78"/>
      <c r="C182" s="72"/>
    </row>
    <row r="183" spans="2:3" ht="19.5" customHeight="1" x14ac:dyDescent="0.25">
      <c r="B183" s="78"/>
      <c r="C183" s="72"/>
    </row>
    <row r="184" spans="2:3" ht="19.5" customHeight="1" x14ac:dyDescent="0.25">
      <c r="B184" s="78"/>
      <c r="C184" s="72"/>
    </row>
    <row r="185" spans="2:3" ht="19.5" customHeight="1" x14ac:dyDescent="0.25">
      <c r="B185" s="78"/>
      <c r="C185" s="72"/>
    </row>
    <row r="186" spans="2:3" ht="19.5" customHeight="1" x14ac:dyDescent="0.25">
      <c r="B186" s="78"/>
      <c r="C186" s="72"/>
    </row>
    <row r="187" spans="2:3" ht="19.5" customHeight="1" x14ac:dyDescent="0.25">
      <c r="B187" s="78"/>
      <c r="C187" s="72"/>
    </row>
    <row r="188" spans="2:3" ht="19.5" customHeight="1" x14ac:dyDescent="0.25">
      <c r="B188" s="78"/>
      <c r="C188" s="72"/>
    </row>
    <row r="189" spans="2:3" ht="19.5" customHeight="1" x14ac:dyDescent="0.25">
      <c r="B189" s="78"/>
      <c r="C189" s="72"/>
    </row>
    <row r="190" spans="2:3" ht="19.5" customHeight="1" x14ac:dyDescent="0.25">
      <c r="B190" s="78"/>
      <c r="C190" s="72"/>
    </row>
    <row r="191" spans="2:3" ht="19.5" customHeight="1" x14ac:dyDescent="0.25">
      <c r="B191" s="78"/>
      <c r="C191" s="72"/>
    </row>
    <row r="192" spans="2:3" ht="19.5" customHeight="1" x14ac:dyDescent="0.25">
      <c r="B192" s="78"/>
      <c r="C192" s="72"/>
    </row>
    <row r="193" spans="2:3" ht="19.5" customHeight="1" x14ac:dyDescent="0.25">
      <c r="B193" s="78"/>
      <c r="C193" s="72"/>
    </row>
    <row r="194" spans="2:3" ht="19.5" customHeight="1" x14ac:dyDescent="0.25">
      <c r="B194" s="78"/>
      <c r="C194" s="72"/>
    </row>
    <row r="195" spans="2:3" ht="19.5" customHeight="1" x14ac:dyDescent="0.25">
      <c r="B195" s="78"/>
      <c r="C195" s="72"/>
    </row>
    <row r="196" spans="2:3" ht="19.5" customHeight="1" x14ac:dyDescent="0.25">
      <c r="B196" s="78"/>
      <c r="C196" s="72"/>
    </row>
    <row r="197" spans="2:3" ht="19.5" customHeight="1" x14ac:dyDescent="0.25">
      <c r="B197" s="78"/>
      <c r="C197" s="72"/>
    </row>
    <row r="198" spans="2:3" ht="19.5" customHeight="1" x14ac:dyDescent="0.25">
      <c r="B198" s="78"/>
      <c r="C198" s="72"/>
    </row>
    <row r="199" spans="2:3" ht="19.5" customHeight="1" x14ac:dyDescent="0.25">
      <c r="B199" s="78"/>
      <c r="C199" s="72"/>
    </row>
    <row r="200" spans="2:3" ht="19.5" customHeight="1" x14ac:dyDescent="0.25">
      <c r="B200" s="78"/>
      <c r="C200" s="72"/>
    </row>
    <row r="201" spans="2:3" ht="19.5" customHeight="1" x14ac:dyDescent="0.25"/>
  </sheetData>
  <sheetProtection algorithmName="SHA-512" hashValue="oWUdNdIsQ7z7D9PlGWKqJTKdN+9WQFhyqASYStlW4cZLloiljolNHuWJuJvpKhomjoaFh0gLXRxvYffchhbsCQ==" saltValue="pltgdOS4+v9ft7+P71FBfA==" spinCount="100000" sheet="1" objects="1" scenarios="1"/>
  <mergeCells count="2">
    <mergeCell ref="B1:C1"/>
    <mergeCell ref="B2:C2"/>
  </mergeCells>
  <pageMargins left="0.511811024" right="0.511811024" top="0.78740157499999996" bottom="0.78740157499999996" header="0.31496062000000002" footer="0.31496062000000002"/>
  <pageSetup paperSize="9" scale="78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Etapa">
          <x14:formula1>
            <xm:f>Contexto!$C$11:$C$100</xm:f>
          </x14:formula1>
          <xm:sqref>B5:B200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1"/>
  <sheetViews>
    <sheetView showGridLines="0" zoomScaleNormal="100" workbookViewId="0">
      <selection activeCell="B12" sqref="B12"/>
    </sheetView>
  </sheetViews>
  <sheetFormatPr defaultColWidth="0" defaultRowHeight="19.5" customHeight="1" zeroHeight="1" x14ac:dyDescent="0.25"/>
  <cols>
    <col min="1" max="1" width="4.7109375" style="56" customWidth="1"/>
    <col min="2" max="10" width="30.7109375" style="60" customWidth="1"/>
    <col min="11" max="11" width="4.7109375" customWidth="1"/>
    <col min="12" max="16384" width="9.140625" hidden="1"/>
  </cols>
  <sheetData>
    <row r="1" spans="1:13" ht="50.25" customHeight="1" x14ac:dyDescent="0.25">
      <c r="B1" s="97" t="s">
        <v>77</v>
      </c>
      <c r="C1" s="97"/>
      <c r="D1" s="97"/>
      <c r="E1" s="97"/>
      <c r="F1" s="97"/>
      <c r="G1" s="97"/>
      <c r="H1" s="97"/>
      <c r="I1" s="97"/>
      <c r="J1" s="97"/>
    </row>
    <row r="2" spans="1:13" ht="19.5" customHeight="1" x14ac:dyDescent="0.25">
      <c r="B2" s="99" t="str">
        <f>CONCATENATE("PROCESSO DE TRABALHO: "&amp;Contexto!C6)</f>
        <v xml:space="preserve">PROCESSO DE TRABALHO: </v>
      </c>
      <c r="C2" s="99"/>
      <c r="D2" s="99"/>
      <c r="E2" s="99"/>
      <c r="F2" s="99"/>
      <c r="G2" s="99"/>
      <c r="H2" s="99"/>
      <c r="I2" s="99"/>
      <c r="J2" s="99"/>
      <c r="K2" s="70"/>
      <c r="L2" s="70"/>
    </row>
    <row r="3" spans="1:13" ht="19.5" customHeight="1" x14ac:dyDescent="0.25">
      <c r="B3" s="99" t="str">
        <f>CONCATENATE("OBJETIVOS DO PROCESSO: "&amp;Contexto!C7)</f>
        <v xml:space="preserve">OBJETIVOS DO PROCESSO: </v>
      </c>
      <c r="C3" s="99"/>
      <c r="D3" s="99"/>
      <c r="E3" s="99"/>
      <c r="F3" s="99"/>
      <c r="G3" s="99"/>
      <c r="H3" s="99"/>
      <c r="I3" s="99"/>
      <c r="J3" s="99"/>
      <c r="K3" s="70"/>
      <c r="L3" s="70"/>
    </row>
    <row r="4" spans="1:13" ht="15" x14ac:dyDescent="0.25">
      <c r="B4" s="56"/>
      <c r="C4" s="56"/>
      <c r="D4" s="56"/>
      <c r="E4" s="56"/>
      <c r="F4" s="56"/>
      <c r="G4" s="56"/>
      <c r="H4" s="56"/>
      <c r="I4" s="56"/>
      <c r="J4" s="56"/>
    </row>
    <row r="5" spans="1:13" ht="15" x14ac:dyDescent="0.25">
      <c r="B5" s="56"/>
      <c r="C5" s="56"/>
      <c r="D5" s="56"/>
      <c r="E5" s="56"/>
      <c r="F5" s="56"/>
      <c r="G5" s="56"/>
      <c r="H5" s="56"/>
      <c r="I5" s="56"/>
      <c r="J5" s="56"/>
    </row>
    <row r="6" spans="1:13" ht="15" x14ac:dyDescent="0.25">
      <c r="B6" s="83" t="s">
        <v>129</v>
      </c>
      <c r="C6" s="56"/>
      <c r="D6" s="56"/>
      <c r="E6" s="56"/>
      <c r="F6" s="56"/>
      <c r="G6" s="56"/>
      <c r="H6" s="56"/>
      <c r="I6" s="56"/>
      <c r="J6" s="56"/>
    </row>
    <row r="7" spans="1:13" ht="15" x14ac:dyDescent="0.25">
      <c r="B7" s="84" t="s">
        <v>130</v>
      </c>
      <c r="C7" s="56"/>
      <c r="D7" s="56"/>
      <c r="E7" s="56"/>
      <c r="F7" s="56"/>
      <c r="G7" s="56"/>
      <c r="H7" s="56"/>
      <c r="I7" s="56"/>
      <c r="J7" s="56"/>
    </row>
    <row r="8" spans="1:13" ht="15" x14ac:dyDescent="0.25">
      <c r="B8" s="85" t="s">
        <v>131</v>
      </c>
      <c r="C8" s="56"/>
      <c r="D8" s="56"/>
      <c r="E8" s="56"/>
      <c r="F8" s="56"/>
      <c r="G8" s="56"/>
      <c r="H8" s="56"/>
      <c r="I8" s="56"/>
      <c r="J8" s="56"/>
    </row>
    <row r="9" spans="1:13" ht="15" x14ac:dyDescent="0.25">
      <c r="B9" s="56"/>
      <c r="C9" s="56"/>
      <c r="D9" s="56"/>
      <c r="E9" s="56"/>
      <c r="F9" s="56"/>
      <c r="G9" s="56"/>
      <c r="H9" s="56"/>
      <c r="I9" s="56"/>
      <c r="J9" s="56"/>
    </row>
    <row r="10" spans="1:13" ht="15" x14ac:dyDescent="0.25">
      <c r="B10" s="56"/>
      <c r="C10" s="56"/>
      <c r="D10" s="56"/>
      <c r="E10" s="56"/>
      <c r="F10" s="56"/>
      <c r="G10" s="56"/>
      <c r="H10" s="56"/>
      <c r="I10" s="56"/>
      <c r="J10" s="56"/>
    </row>
    <row r="11" spans="1:13" ht="15" x14ac:dyDescent="0.25">
      <c r="B11" s="56"/>
      <c r="C11" s="56"/>
      <c r="D11" s="56"/>
      <c r="E11" s="56"/>
      <c r="F11" s="56"/>
      <c r="G11" s="56"/>
      <c r="H11" s="56"/>
      <c r="I11" s="56"/>
      <c r="J11" s="56"/>
    </row>
    <row r="12" spans="1:13" ht="19.5" customHeight="1" x14ac:dyDescent="0.25">
      <c r="A12"/>
      <c r="B12" s="79" t="s">
        <v>95</v>
      </c>
      <c r="C12" s="79" t="s">
        <v>79</v>
      </c>
      <c r="D12" s="79" t="s">
        <v>19</v>
      </c>
      <c r="E12" s="79" t="s">
        <v>17</v>
      </c>
      <c r="F12" s="79" t="s">
        <v>40</v>
      </c>
      <c r="G12" s="68" t="s">
        <v>24</v>
      </c>
      <c r="H12" s="79" t="s">
        <v>96</v>
      </c>
      <c r="I12" s="79" t="s">
        <v>97</v>
      </c>
      <c r="J12" s="79" t="s">
        <v>71</v>
      </c>
    </row>
    <row r="13" spans="1:13" ht="19.5" customHeight="1" x14ac:dyDescent="0.25">
      <c r="A13"/>
      <c r="B13" s="78"/>
      <c r="C13" s="72"/>
      <c r="D13" s="78"/>
      <c r="E13" s="78"/>
      <c r="F13" s="78"/>
      <c r="G13" s="71" t="str">
        <f>IFERROR(LEFT(E13,1)*LEFT(F13,1),"")</f>
        <v/>
      </c>
      <c r="H13" s="78"/>
      <c r="I13" s="78"/>
      <c r="J13" s="82"/>
      <c r="L13" t="str">
        <f>LEFT(E13,1)</f>
        <v/>
      </c>
      <c r="M13" t="str">
        <f>LEFT(F13,1)</f>
        <v/>
      </c>
    </row>
    <row r="14" spans="1:13" ht="19.5" customHeight="1" x14ac:dyDescent="0.25">
      <c r="A14"/>
      <c r="B14" s="78"/>
      <c r="C14" s="72"/>
      <c r="D14" s="78"/>
      <c r="E14" s="78"/>
      <c r="F14" s="78"/>
      <c r="G14" s="71" t="str">
        <f t="shared" ref="G14:G42" si="0">IFERROR(LEFT(E14,1)*LEFT(F14,1),"")</f>
        <v/>
      </c>
      <c r="H14" s="78"/>
      <c r="I14" s="78"/>
      <c r="J14" s="82"/>
      <c r="L14" t="str">
        <f t="shared" ref="L14:L42" si="1">LEFT(E14,1)</f>
        <v/>
      </c>
      <c r="M14" t="str">
        <f t="shared" ref="M14:M42" si="2">LEFT(F14,1)</f>
        <v/>
      </c>
    </row>
    <row r="15" spans="1:13" ht="19.5" customHeight="1" x14ac:dyDescent="0.25">
      <c r="A15"/>
      <c r="B15" s="78"/>
      <c r="C15" s="72"/>
      <c r="D15" s="78"/>
      <c r="E15" s="78"/>
      <c r="F15" s="78"/>
      <c r="G15" s="71" t="str">
        <f t="shared" si="0"/>
        <v/>
      </c>
      <c r="H15" s="78"/>
      <c r="I15" s="78"/>
      <c r="J15" s="82"/>
      <c r="L15" t="str">
        <f t="shared" si="1"/>
        <v/>
      </c>
      <c r="M15" t="str">
        <f t="shared" si="2"/>
        <v/>
      </c>
    </row>
    <row r="16" spans="1:13" ht="19.5" customHeight="1" x14ac:dyDescent="0.25">
      <c r="A16"/>
      <c r="B16" s="78"/>
      <c r="C16" s="72"/>
      <c r="D16" s="78"/>
      <c r="E16" s="78"/>
      <c r="F16" s="78"/>
      <c r="G16" s="71" t="str">
        <f t="shared" si="0"/>
        <v/>
      </c>
      <c r="H16" s="78"/>
      <c r="I16" s="78"/>
      <c r="J16" s="82"/>
      <c r="L16" t="str">
        <f t="shared" si="1"/>
        <v/>
      </c>
      <c r="M16" t="str">
        <f t="shared" si="2"/>
        <v/>
      </c>
    </row>
    <row r="17" spans="1:13" ht="19.5" customHeight="1" x14ac:dyDescent="0.25">
      <c r="A17"/>
      <c r="B17" s="78"/>
      <c r="C17" s="72"/>
      <c r="D17" s="78"/>
      <c r="E17" s="78"/>
      <c r="F17" s="78"/>
      <c r="G17" s="71" t="str">
        <f t="shared" si="0"/>
        <v/>
      </c>
      <c r="H17" s="78"/>
      <c r="I17" s="78"/>
      <c r="J17" s="82"/>
      <c r="L17" t="str">
        <f t="shared" si="1"/>
        <v/>
      </c>
      <c r="M17" t="str">
        <f t="shared" si="2"/>
        <v/>
      </c>
    </row>
    <row r="18" spans="1:13" ht="19.5" customHeight="1" x14ac:dyDescent="0.25">
      <c r="B18" s="78"/>
      <c r="C18" s="72"/>
      <c r="D18" s="78"/>
      <c r="E18" s="78"/>
      <c r="F18" s="78"/>
      <c r="G18" s="71" t="str">
        <f t="shared" si="0"/>
        <v/>
      </c>
      <c r="H18" s="78"/>
      <c r="I18" s="78"/>
      <c r="J18" s="82"/>
      <c r="L18" t="str">
        <f t="shared" si="1"/>
        <v/>
      </c>
      <c r="M18" t="str">
        <f t="shared" si="2"/>
        <v/>
      </c>
    </row>
    <row r="19" spans="1:13" ht="19.5" customHeight="1" x14ac:dyDescent="0.25">
      <c r="B19" s="78"/>
      <c r="C19" s="72"/>
      <c r="D19" s="78"/>
      <c r="E19" s="78"/>
      <c r="F19" s="78"/>
      <c r="G19" s="71" t="str">
        <f t="shared" si="0"/>
        <v/>
      </c>
      <c r="H19" s="78"/>
      <c r="I19" s="78"/>
      <c r="J19" s="82"/>
      <c r="L19" t="str">
        <f t="shared" si="1"/>
        <v/>
      </c>
      <c r="M19" t="str">
        <f t="shared" si="2"/>
        <v/>
      </c>
    </row>
    <row r="20" spans="1:13" ht="19.5" customHeight="1" x14ac:dyDescent="0.25">
      <c r="B20" s="78"/>
      <c r="C20" s="72"/>
      <c r="D20" s="78"/>
      <c r="E20" s="78"/>
      <c r="F20" s="78"/>
      <c r="G20" s="71" t="str">
        <f t="shared" si="0"/>
        <v/>
      </c>
      <c r="H20" s="78"/>
      <c r="I20" s="78"/>
      <c r="J20" s="82"/>
      <c r="L20" t="str">
        <f t="shared" si="1"/>
        <v/>
      </c>
      <c r="M20" t="str">
        <f t="shared" si="2"/>
        <v/>
      </c>
    </row>
    <row r="21" spans="1:13" ht="19.5" customHeight="1" x14ac:dyDescent="0.25">
      <c r="B21" s="78"/>
      <c r="C21" s="72"/>
      <c r="D21" s="78"/>
      <c r="E21" s="78"/>
      <c r="F21" s="78"/>
      <c r="G21" s="71" t="str">
        <f t="shared" si="0"/>
        <v/>
      </c>
      <c r="H21" s="78"/>
      <c r="I21" s="78"/>
      <c r="J21" s="82"/>
      <c r="L21" t="str">
        <f t="shared" si="1"/>
        <v/>
      </c>
      <c r="M21" t="str">
        <f t="shared" si="2"/>
        <v/>
      </c>
    </row>
    <row r="22" spans="1:13" ht="19.5" customHeight="1" x14ac:dyDescent="0.25">
      <c r="B22" s="78"/>
      <c r="C22" s="72"/>
      <c r="D22" s="78"/>
      <c r="E22" s="78"/>
      <c r="F22" s="78"/>
      <c r="G22" s="71" t="str">
        <f t="shared" si="0"/>
        <v/>
      </c>
      <c r="H22" s="78"/>
      <c r="I22" s="78"/>
      <c r="J22" s="82"/>
      <c r="L22" t="str">
        <f t="shared" si="1"/>
        <v/>
      </c>
      <c r="M22" t="str">
        <f t="shared" si="2"/>
        <v/>
      </c>
    </row>
    <row r="23" spans="1:13" ht="19.5" customHeight="1" x14ac:dyDescent="0.25">
      <c r="B23" s="78"/>
      <c r="C23" s="72"/>
      <c r="D23" s="78"/>
      <c r="E23" s="78"/>
      <c r="F23" s="78"/>
      <c r="G23" s="71" t="str">
        <f t="shared" si="0"/>
        <v/>
      </c>
      <c r="H23" s="78"/>
      <c r="I23" s="78"/>
      <c r="J23" s="82"/>
      <c r="L23" t="str">
        <f t="shared" si="1"/>
        <v/>
      </c>
      <c r="M23" t="str">
        <f t="shared" si="2"/>
        <v/>
      </c>
    </row>
    <row r="24" spans="1:13" ht="19.5" customHeight="1" x14ac:dyDescent="0.25">
      <c r="B24" s="78"/>
      <c r="C24" s="72"/>
      <c r="D24" s="78"/>
      <c r="E24" s="78"/>
      <c r="F24" s="78"/>
      <c r="G24" s="71" t="str">
        <f t="shared" si="0"/>
        <v/>
      </c>
      <c r="H24" s="78"/>
      <c r="I24" s="78"/>
      <c r="J24" s="82"/>
      <c r="L24" t="str">
        <f t="shared" si="1"/>
        <v/>
      </c>
      <c r="M24" t="str">
        <f t="shared" si="2"/>
        <v/>
      </c>
    </row>
    <row r="25" spans="1:13" ht="19.5" customHeight="1" x14ac:dyDescent="0.25">
      <c r="B25" s="78"/>
      <c r="C25" s="72"/>
      <c r="D25" s="78"/>
      <c r="E25" s="78"/>
      <c r="F25" s="78"/>
      <c r="G25" s="71" t="str">
        <f t="shared" si="0"/>
        <v/>
      </c>
      <c r="H25" s="78"/>
      <c r="I25" s="78"/>
      <c r="J25" s="82"/>
      <c r="L25" t="str">
        <f t="shared" si="1"/>
        <v/>
      </c>
      <c r="M25" t="str">
        <f t="shared" si="2"/>
        <v/>
      </c>
    </row>
    <row r="26" spans="1:13" ht="19.5" customHeight="1" x14ac:dyDescent="0.25">
      <c r="B26" s="78"/>
      <c r="C26" s="72"/>
      <c r="D26" s="78"/>
      <c r="E26" s="78"/>
      <c r="F26" s="78"/>
      <c r="G26" s="71" t="str">
        <f t="shared" si="0"/>
        <v/>
      </c>
      <c r="H26" s="78"/>
      <c r="I26" s="78"/>
      <c r="J26" s="82"/>
      <c r="L26" t="str">
        <f t="shared" si="1"/>
        <v/>
      </c>
      <c r="M26" t="str">
        <f t="shared" si="2"/>
        <v/>
      </c>
    </row>
    <row r="27" spans="1:13" ht="19.5" customHeight="1" x14ac:dyDescent="0.25">
      <c r="B27" s="78"/>
      <c r="C27" s="72"/>
      <c r="D27" s="78"/>
      <c r="E27" s="78"/>
      <c r="F27" s="78"/>
      <c r="G27" s="71" t="str">
        <f t="shared" si="0"/>
        <v/>
      </c>
      <c r="H27" s="78"/>
      <c r="I27" s="78"/>
      <c r="J27" s="82"/>
      <c r="L27" t="str">
        <f t="shared" si="1"/>
        <v/>
      </c>
      <c r="M27" t="str">
        <f t="shared" si="2"/>
        <v/>
      </c>
    </row>
    <row r="28" spans="1:13" ht="19.5" customHeight="1" x14ac:dyDescent="0.25">
      <c r="B28" s="78"/>
      <c r="C28" s="72"/>
      <c r="D28" s="78"/>
      <c r="E28" s="78"/>
      <c r="F28" s="78"/>
      <c r="G28" s="71" t="str">
        <f t="shared" si="0"/>
        <v/>
      </c>
      <c r="H28" s="78"/>
      <c r="I28" s="78"/>
      <c r="J28" s="82"/>
      <c r="L28" t="str">
        <f t="shared" si="1"/>
        <v/>
      </c>
      <c r="M28" t="str">
        <f t="shared" si="2"/>
        <v/>
      </c>
    </row>
    <row r="29" spans="1:13" ht="19.5" customHeight="1" x14ac:dyDescent="0.25">
      <c r="B29" s="78"/>
      <c r="C29" s="72"/>
      <c r="D29" s="78"/>
      <c r="E29" s="78"/>
      <c r="F29" s="78"/>
      <c r="G29" s="71" t="str">
        <f t="shared" si="0"/>
        <v/>
      </c>
      <c r="H29" s="78"/>
      <c r="I29" s="78"/>
      <c r="J29" s="82"/>
      <c r="L29" t="str">
        <f t="shared" si="1"/>
        <v/>
      </c>
      <c r="M29" t="str">
        <f t="shared" si="2"/>
        <v/>
      </c>
    </row>
    <row r="30" spans="1:13" ht="19.5" customHeight="1" x14ac:dyDescent="0.25">
      <c r="B30" s="78"/>
      <c r="C30" s="72"/>
      <c r="D30" s="78"/>
      <c r="E30" s="78"/>
      <c r="F30" s="78"/>
      <c r="G30" s="71" t="str">
        <f t="shared" si="0"/>
        <v/>
      </c>
      <c r="H30" s="78"/>
      <c r="I30" s="78"/>
      <c r="J30" s="82"/>
      <c r="L30" t="str">
        <f t="shared" si="1"/>
        <v/>
      </c>
      <c r="M30" t="str">
        <f t="shared" si="2"/>
        <v/>
      </c>
    </row>
    <row r="31" spans="1:13" ht="19.5" customHeight="1" x14ac:dyDescent="0.25">
      <c r="B31" s="78"/>
      <c r="C31" s="72"/>
      <c r="D31" s="78"/>
      <c r="E31" s="78"/>
      <c r="F31" s="78"/>
      <c r="G31" s="71" t="str">
        <f t="shared" si="0"/>
        <v/>
      </c>
      <c r="H31" s="78"/>
      <c r="I31" s="78"/>
      <c r="J31" s="82"/>
      <c r="L31" t="str">
        <f t="shared" si="1"/>
        <v/>
      </c>
      <c r="M31" t="str">
        <f t="shared" si="2"/>
        <v/>
      </c>
    </row>
    <row r="32" spans="1:13" ht="19.5" customHeight="1" x14ac:dyDescent="0.25">
      <c r="B32" s="78"/>
      <c r="C32" s="72"/>
      <c r="D32" s="78"/>
      <c r="E32" s="78"/>
      <c r="F32" s="78"/>
      <c r="G32" s="71" t="str">
        <f t="shared" si="0"/>
        <v/>
      </c>
      <c r="H32" s="78"/>
      <c r="I32" s="78"/>
      <c r="J32" s="82"/>
      <c r="L32" t="str">
        <f t="shared" si="1"/>
        <v/>
      </c>
      <c r="M32" t="str">
        <f t="shared" si="2"/>
        <v/>
      </c>
    </row>
    <row r="33" spans="2:13" ht="19.5" customHeight="1" x14ac:dyDescent="0.25">
      <c r="B33" s="78"/>
      <c r="C33" s="72"/>
      <c r="D33" s="78"/>
      <c r="E33" s="78"/>
      <c r="F33" s="78"/>
      <c r="G33" s="71" t="str">
        <f t="shared" si="0"/>
        <v/>
      </c>
      <c r="H33" s="78"/>
      <c r="I33" s="78"/>
      <c r="J33" s="82"/>
      <c r="L33" t="str">
        <f t="shared" si="1"/>
        <v/>
      </c>
      <c r="M33" t="str">
        <f t="shared" si="2"/>
        <v/>
      </c>
    </row>
    <row r="34" spans="2:13" ht="19.5" customHeight="1" x14ac:dyDescent="0.25">
      <c r="B34" s="78"/>
      <c r="C34" s="72"/>
      <c r="D34" s="78"/>
      <c r="E34" s="78"/>
      <c r="F34" s="78"/>
      <c r="G34" s="71" t="str">
        <f t="shared" si="0"/>
        <v/>
      </c>
      <c r="H34" s="78"/>
      <c r="I34" s="78"/>
      <c r="J34" s="82"/>
      <c r="L34" t="str">
        <f t="shared" si="1"/>
        <v/>
      </c>
      <c r="M34" t="str">
        <f t="shared" si="2"/>
        <v/>
      </c>
    </row>
    <row r="35" spans="2:13" ht="19.5" customHeight="1" x14ac:dyDescent="0.25">
      <c r="B35" s="78"/>
      <c r="C35" s="72"/>
      <c r="D35" s="78"/>
      <c r="E35" s="78"/>
      <c r="F35" s="78"/>
      <c r="G35" s="71" t="str">
        <f t="shared" si="0"/>
        <v/>
      </c>
      <c r="H35" s="78"/>
      <c r="I35" s="78"/>
      <c r="J35" s="82"/>
      <c r="L35" t="str">
        <f t="shared" si="1"/>
        <v/>
      </c>
      <c r="M35" t="str">
        <f t="shared" si="2"/>
        <v/>
      </c>
    </row>
    <row r="36" spans="2:13" ht="19.5" customHeight="1" x14ac:dyDescent="0.25">
      <c r="B36" s="78"/>
      <c r="C36" s="72"/>
      <c r="D36" s="78"/>
      <c r="E36" s="78"/>
      <c r="F36" s="78"/>
      <c r="G36" s="71" t="str">
        <f t="shared" si="0"/>
        <v/>
      </c>
      <c r="H36" s="78"/>
      <c r="I36" s="78"/>
      <c r="J36" s="82"/>
      <c r="L36" t="str">
        <f t="shared" si="1"/>
        <v/>
      </c>
      <c r="M36" t="str">
        <f t="shared" si="2"/>
        <v/>
      </c>
    </row>
    <row r="37" spans="2:13" ht="19.5" customHeight="1" x14ac:dyDescent="0.25">
      <c r="B37" s="78"/>
      <c r="C37" s="72"/>
      <c r="D37" s="78"/>
      <c r="E37" s="78"/>
      <c r="F37" s="78"/>
      <c r="G37" s="71" t="str">
        <f t="shared" si="0"/>
        <v/>
      </c>
      <c r="H37" s="78"/>
      <c r="I37" s="78"/>
      <c r="J37" s="82"/>
      <c r="L37" t="str">
        <f t="shared" si="1"/>
        <v/>
      </c>
      <c r="M37" t="str">
        <f t="shared" si="2"/>
        <v/>
      </c>
    </row>
    <row r="38" spans="2:13" ht="19.5" customHeight="1" x14ac:dyDescent="0.25">
      <c r="B38" s="78"/>
      <c r="C38" s="72"/>
      <c r="D38" s="78"/>
      <c r="E38" s="78"/>
      <c r="F38" s="78"/>
      <c r="G38" s="71" t="str">
        <f t="shared" si="0"/>
        <v/>
      </c>
      <c r="H38" s="78"/>
      <c r="I38" s="78"/>
      <c r="J38" s="82"/>
      <c r="L38" t="str">
        <f t="shared" si="1"/>
        <v/>
      </c>
      <c r="M38" t="str">
        <f t="shared" si="2"/>
        <v/>
      </c>
    </row>
    <row r="39" spans="2:13" ht="19.5" customHeight="1" x14ac:dyDescent="0.25">
      <c r="B39" s="78"/>
      <c r="C39" s="72"/>
      <c r="D39" s="78"/>
      <c r="E39" s="78"/>
      <c r="F39" s="78"/>
      <c r="G39" s="71" t="str">
        <f t="shared" si="0"/>
        <v/>
      </c>
      <c r="H39" s="78"/>
      <c r="I39" s="78"/>
      <c r="J39" s="82"/>
      <c r="L39" t="str">
        <f t="shared" si="1"/>
        <v/>
      </c>
      <c r="M39" t="str">
        <f t="shared" si="2"/>
        <v/>
      </c>
    </row>
    <row r="40" spans="2:13" ht="19.5" customHeight="1" x14ac:dyDescent="0.25">
      <c r="B40" s="78"/>
      <c r="C40" s="72"/>
      <c r="D40" s="78"/>
      <c r="E40" s="78"/>
      <c r="F40" s="78"/>
      <c r="G40" s="71" t="str">
        <f t="shared" si="0"/>
        <v/>
      </c>
      <c r="H40" s="78"/>
      <c r="I40" s="78"/>
      <c r="J40" s="82"/>
      <c r="L40" t="str">
        <f t="shared" si="1"/>
        <v/>
      </c>
      <c r="M40" t="str">
        <f t="shared" si="2"/>
        <v/>
      </c>
    </row>
    <row r="41" spans="2:13" ht="19.5" customHeight="1" x14ac:dyDescent="0.25">
      <c r="B41" s="78"/>
      <c r="C41" s="72"/>
      <c r="D41" s="78"/>
      <c r="E41" s="78"/>
      <c r="F41" s="78"/>
      <c r="G41" s="71" t="str">
        <f t="shared" si="0"/>
        <v/>
      </c>
      <c r="H41" s="78"/>
      <c r="I41" s="78"/>
      <c r="J41" s="82"/>
      <c r="L41" t="str">
        <f t="shared" si="1"/>
        <v/>
      </c>
      <c r="M41" t="str">
        <f t="shared" si="2"/>
        <v/>
      </c>
    </row>
    <row r="42" spans="2:13" ht="19.5" customHeight="1" x14ac:dyDescent="0.25">
      <c r="B42" s="78"/>
      <c r="C42" s="72"/>
      <c r="D42" s="78"/>
      <c r="E42" s="78"/>
      <c r="F42" s="78"/>
      <c r="G42" s="71" t="str">
        <f t="shared" si="0"/>
        <v/>
      </c>
      <c r="H42" s="78"/>
      <c r="I42" s="78"/>
      <c r="J42" s="82"/>
      <c r="L42" t="str">
        <f t="shared" si="1"/>
        <v/>
      </c>
      <c r="M42" t="str">
        <f t="shared" si="2"/>
        <v/>
      </c>
    </row>
    <row r="43" spans="2:13" ht="19.5" customHeight="1" x14ac:dyDescent="0.25">
      <c r="B43" s="78"/>
      <c r="C43" s="72"/>
      <c r="D43" s="78"/>
      <c r="E43" s="78"/>
      <c r="F43" s="78"/>
      <c r="G43" s="71" t="str">
        <f t="shared" ref="G43:G106" si="3">IFERROR(LEFT(E43,1)*LEFT(F43,1),"")</f>
        <v/>
      </c>
      <c r="H43" s="78"/>
      <c r="I43" s="78"/>
      <c r="J43" s="82"/>
    </row>
    <row r="44" spans="2:13" ht="19.5" customHeight="1" x14ac:dyDescent="0.25">
      <c r="B44" s="78"/>
      <c r="C44" s="72"/>
      <c r="D44" s="78"/>
      <c r="E44" s="78"/>
      <c r="F44" s="78"/>
      <c r="G44" s="71" t="str">
        <f t="shared" si="3"/>
        <v/>
      </c>
      <c r="H44" s="78"/>
      <c r="I44" s="78"/>
      <c r="J44" s="82"/>
    </row>
    <row r="45" spans="2:13" ht="19.5" customHeight="1" x14ac:dyDescent="0.25">
      <c r="B45" s="78"/>
      <c r="C45" s="72"/>
      <c r="D45" s="78"/>
      <c r="E45" s="78"/>
      <c r="F45" s="78"/>
      <c r="G45" s="71" t="str">
        <f t="shared" si="3"/>
        <v/>
      </c>
      <c r="H45" s="78"/>
      <c r="I45" s="78"/>
      <c r="J45" s="82"/>
    </row>
    <row r="46" spans="2:13" ht="19.5" customHeight="1" x14ac:dyDescent="0.25">
      <c r="B46" s="78"/>
      <c r="C46" s="72"/>
      <c r="D46" s="78"/>
      <c r="E46" s="78"/>
      <c r="F46" s="78"/>
      <c r="G46" s="71" t="str">
        <f t="shared" si="3"/>
        <v/>
      </c>
      <c r="H46" s="78"/>
      <c r="I46" s="78"/>
      <c r="J46" s="82"/>
    </row>
    <row r="47" spans="2:13" ht="19.5" customHeight="1" x14ac:dyDescent="0.25">
      <c r="B47" s="78"/>
      <c r="C47" s="72"/>
      <c r="D47" s="78"/>
      <c r="E47" s="78"/>
      <c r="F47" s="78"/>
      <c r="G47" s="71" t="str">
        <f t="shared" si="3"/>
        <v/>
      </c>
      <c r="H47" s="78"/>
      <c r="I47" s="78"/>
      <c r="J47" s="82"/>
    </row>
    <row r="48" spans="2:13" ht="19.5" customHeight="1" x14ac:dyDescent="0.25">
      <c r="B48" s="78"/>
      <c r="C48" s="72"/>
      <c r="D48" s="78"/>
      <c r="E48" s="78"/>
      <c r="F48" s="78"/>
      <c r="G48" s="71" t="str">
        <f t="shared" si="3"/>
        <v/>
      </c>
      <c r="H48" s="78"/>
      <c r="I48" s="78"/>
      <c r="J48" s="82"/>
    </row>
    <row r="49" spans="2:10" ht="19.5" customHeight="1" x14ac:dyDescent="0.25">
      <c r="B49" s="78"/>
      <c r="C49" s="72"/>
      <c r="D49" s="78"/>
      <c r="E49" s="78"/>
      <c r="F49" s="78"/>
      <c r="G49" s="71" t="str">
        <f t="shared" si="3"/>
        <v/>
      </c>
      <c r="H49" s="78"/>
      <c r="I49" s="78"/>
      <c r="J49" s="82"/>
    </row>
    <row r="50" spans="2:10" ht="19.5" customHeight="1" x14ac:dyDescent="0.25">
      <c r="B50" s="78"/>
      <c r="C50" s="72"/>
      <c r="D50" s="78"/>
      <c r="E50" s="78"/>
      <c r="F50" s="78"/>
      <c r="G50" s="71" t="str">
        <f t="shared" si="3"/>
        <v/>
      </c>
      <c r="H50" s="78"/>
      <c r="I50" s="78"/>
      <c r="J50" s="82"/>
    </row>
    <row r="51" spans="2:10" ht="19.5" customHeight="1" x14ac:dyDescent="0.25">
      <c r="B51" s="78"/>
      <c r="C51" s="72"/>
      <c r="D51" s="78"/>
      <c r="E51" s="78"/>
      <c r="F51" s="78"/>
      <c r="G51" s="71" t="str">
        <f t="shared" si="3"/>
        <v/>
      </c>
      <c r="H51" s="78"/>
      <c r="I51" s="78"/>
      <c r="J51" s="82"/>
    </row>
    <row r="52" spans="2:10" ht="19.5" customHeight="1" x14ac:dyDescent="0.25">
      <c r="B52" s="78"/>
      <c r="C52" s="72"/>
      <c r="D52" s="78"/>
      <c r="E52" s="78"/>
      <c r="F52" s="78"/>
      <c r="G52" s="71" t="str">
        <f t="shared" si="3"/>
        <v/>
      </c>
      <c r="H52" s="78"/>
      <c r="I52" s="78"/>
      <c r="J52" s="82"/>
    </row>
    <row r="53" spans="2:10" ht="19.5" customHeight="1" x14ac:dyDescent="0.25">
      <c r="B53" s="78"/>
      <c r="C53" s="72"/>
      <c r="D53" s="78"/>
      <c r="E53" s="78"/>
      <c r="F53" s="78"/>
      <c r="G53" s="71" t="str">
        <f t="shared" si="3"/>
        <v/>
      </c>
      <c r="H53" s="78"/>
      <c r="I53" s="78"/>
      <c r="J53" s="82"/>
    </row>
    <row r="54" spans="2:10" ht="19.5" customHeight="1" x14ac:dyDescent="0.25">
      <c r="B54" s="78"/>
      <c r="C54" s="72"/>
      <c r="D54" s="78"/>
      <c r="E54" s="78"/>
      <c r="F54" s="78"/>
      <c r="G54" s="71" t="str">
        <f t="shared" si="3"/>
        <v/>
      </c>
      <c r="H54" s="78"/>
      <c r="I54" s="78"/>
      <c r="J54" s="82"/>
    </row>
    <row r="55" spans="2:10" ht="19.5" customHeight="1" x14ac:dyDescent="0.25">
      <c r="B55" s="78"/>
      <c r="C55" s="72"/>
      <c r="D55" s="78"/>
      <c r="E55" s="78"/>
      <c r="F55" s="78"/>
      <c r="G55" s="71" t="str">
        <f t="shared" si="3"/>
        <v/>
      </c>
      <c r="H55" s="78"/>
      <c r="I55" s="78"/>
      <c r="J55" s="82"/>
    </row>
    <row r="56" spans="2:10" ht="19.5" customHeight="1" x14ac:dyDescent="0.25">
      <c r="B56" s="78"/>
      <c r="C56" s="72"/>
      <c r="D56" s="78"/>
      <c r="E56" s="78"/>
      <c r="F56" s="78"/>
      <c r="G56" s="71" t="str">
        <f t="shared" si="3"/>
        <v/>
      </c>
      <c r="H56" s="78"/>
      <c r="I56" s="78"/>
      <c r="J56" s="82"/>
    </row>
    <row r="57" spans="2:10" ht="19.5" customHeight="1" x14ac:dyDescent="0.25">
      <c r="B57" s="78"/>
      <c r="C57" s="72"/>
      <c r="D57" s="78"/>
      <c r="E57" s="78"/>
      <c r="F57" s="78"/>
      <c r="G57" s="71" t="str">
        <f t="shared" si="3"/>
        <v/>
      </c>
      <c r="H57" s="78"/>
      <c r="I57" s="78"/>
      <c r="J57" s="82"/>
    </row>
    <row r="58" spans="2:10" ht="19.5" customHeight="1" x14ac:dyDescent="0.25">
      <c r="B58" s="78"/>
      <c r="C58" s="72"/>
      <c r="D58" s="78"/>
      <c r="E58" s="78"/>
      <c r="F58" s="78"/>
      <c r="G58" s="71" t="str">
        <f t="shared" si="3"/>
        <v/>
      </c>
      <c r="H58" s="78"/>
      <c r="I58" s="78"/>
      <c r="J58" s="82"/>
    </row>
    <row r="59" spans="2:10" ht="19.5" customHeight="1" x14ac:dyDescent="0.25">
      <c r="B59" s="78"/>
      <c r="C59" s="72"/>
      <c r="D59" s="78"/>
      <c r="E59" s="78"/>
      <c r="F59" s="78"/>
      <c r="G59" s="71" t="str">
        <f t="shared" si="3"/>
        <v/>
      </c>
      <c r="H59" s="78"/>
      <c r="I59" s="78"/>
      <c r="J59" s="82"/>
    </row>
    <row r="60" spans="2:10" ht="19.5" customHeight="1" x14ac:dyDescent="0.25">
      <c r="B60" s="78"/>
      <c r="C60" s="72"/>
      <c r="D60" s="78"/>
      <c r="E60" s="78"/>
      <c r="F60" s="78"/>
      <c r="G60" s="71" t="str">
        <f t="shared" si="3"/>
        <v/>
      </c>
      <c r="H60" s="78"/>
      <c r="I60" s="78"/>
      <c r="J60" s="82"/>
    </row>
    <row r="61" spans="2:10" ht="19.5" customHeight="1" x14ac:dyDescent="0.25">
      <c r="B61" s="78"/>
      <c r="C61" s="72"/>
      <c r="D61" s="78"/>
      <c r="E61" s="78"/>
      <c r="F61" s="78"/>
      <c r="G61" s="71" t="str">
        <f t="shared" si="3"/>
        <v/>
      </c>
      <c r="H61" s="78"/>
      <c r="I61" s="78"/>
      <c r="J61" s="82"/>
    </row>
    <row r="62" spans="2:10" ht="19.5" customHeight="1" x14ac:dyDescent="0.25">
      <c r="B62" s="78"/>
      <c r="C62" s="72"/>
      <c r="D62" s="78"/>
      <c r="E62" s="78"/>
      <c r="F62" s="78"/>
      <c r="G62" s="71" t="str">
        <f t="shared" si="3"/>
        <v/>
      </c>
      <c r="H62" s="78"/>
      <c r="I62" s="78"/>
      <c r="J62" s="82"/>
    </row>
    <row r="63" spans="2:10" ht="19.5" customHeight="1" x14ac:dyDescent="0.25">
      <c r="B63" s="78"/>
      <c r="C63" s="72"/>
      <c r="D63" s="78"/>
      <c r="E63" s="78"/>
      <c r="F63" s="78"/>
      <c r="G63" s="71" t="str">
        <f t="shared" si="3"/>
        <v/>
      </c>
      <c r="H63" s="78"/>
      <c r="I63" s="78"/>
      <c r="J63" s="82"/>
    </row>
    <row r="64" spans="2:10" ht="19.5" customHeight="1" x14ac:dyDescent="0.25">
      <c r="B64" s="78"/>
      <c r="C64" s="72"/>
      <c r="D64" s="78"/>
      <c r="E64" s="78"/>
      <c r="F64" s="78"/>
      <c r="G64" s="71" t="str">
        <f t="shared" si="3"/>
        <v/>
      </c>
      <c r="H64" s="78"/>
      <c r="I64" s="78"/>
      <c r="J64" s="82"/>
    </row>
    <row r="65" spans="2:10" ht="19.5" customHeight="1" x14ac:dyDescent="0.25">
      <c r="B65" s="78"/>
      <c r="C65" s="72"/>
      <c r="D65" s="78"/>
      <c r="E65" s="78"/>
      <c r="F65" s="78"/>
      <c r="G65" s="71" t="str">
        <f t="shared" si="3"/>
        <v/>
      </c>
      <c r="H65" s="78"/>
      <c r="I65" s="78"/>
      <c r="J65" s="82"/>
    </row>
    <row r="66" spans="2:10" ht="19.5" customHeight="1" x14ac:dyDescent="0.25">
      <c r="B66" s="78"/>
      <c r="C66" s="72"/>
      <c r="D66" s="78"/>
      <c r="E66" s="78"/>
      <c r="F66" s="78"/>
      <c r="G66" s="71" t="str">
        <f t="shared" si="3"/>
        <v/>
      </c>
      <c r="H66" s="78"/>
      <c r="I66" s="78"/>
      <c r="J66" s="82"/>
    </row>
    <row r="67" spans="2:10" ht="19.5" customHeight="1" x14ac:dyDescent="0.25">
      <c r="B67" s="78"/>
      <c r="C67" s="72"/>
      <c r="D67" s="78"/>
      <c r="E67" s="78"/>
      <c r="F67" s="78"/>
      <c r="G67" s="71" t="str">
        <f t="shared" si="3"/>
        <v/>
      </c>
      <c r="H67" s="78"/>
      <c r="I67" s="78"/>
      <c r="J67" s="82"/>
    </row>
    <row r="68" spans="2:10" ht="19.5" customHeight="1" x14ac:dyDescent="0.25">
      <c r="B68" s="78"/>
      <c r="C68" s="72"/>
      <c r="D68" s="78"/>
      <c r="E68" s="78"/>
      <c r="F68" s="78"/>
      <c r="G68" s="71" t="str">
        <f t="shared" si="3"/>
        <v/>
      </c>
      <c r="H68" s="78"/>
      <c r="I68" s="78"/>
      <c r="J68" s="82"/>
    </row>
    <row r="69" spans="2:10" ht="19.5" customHeight="1" x14ac:dyDescent="0.25">
      <c r="B69" s="78"/>
      <c r="C69" s="72"/>
      <c r="D69" s="78"/>
      <c r="E69" s="78"/>
      <c r="F69" s="78"/>
      <c r="G69" s="71" t="str">
        <f t="shared" si="3"/>
        <v/>
      </c>
      <c r="H69" s="78"/>
      <c r="I69" s="78"/>
      <c r="J69" s="82"/>
    </row>
    <row r="70" spans="2:10" ht="19.5" customHeight="1" x14ac:dyDescent="0.25">
      <c r="B70" s="78"/>
      <c r="C70" s="72"/>
      <c r="D70" s="78"/>
      <c r="E70" s="78"/>
      <c r="F70" s="78"/>
      <c r="G70" s="71" t="str">
        <f t="shared" si="3"/>
        <v/>
      </c>
      <c r="H70" s="78"/>
      <c r="I70" s="78"/>
      <c r="J70" s="82"/>
    </row>
    <row r="71" spans="2:10" ht="19.5" customHeight="1" x14ac:dyDescent="0.25">
      <c r="B71" s="78"/>
      <c r="C71" s="72"/>
      <c r="D71" s="78"/>
      <c r="E71" s="78"/>
      <c r="F71" s="78"/>
      <c r="G71" s="71" t="str">
        <f t="shared" si="3"/>
        <v/>
      </c>
      <c r="H71" s="78"/>
      <c r="I71" s="78"/>
      <c r="J71" s="82"/>
    </row>
    <row r="72" spans="2:10" ht="19.5" customHeight="1" x14ac:dyDescent="0.25">
      <c r="B72" s="78"/>
      <c r="C72" s="72"/>
      <c r="D72" s="78"/>
      <c r="E72" s="78"/>
      <c r="F72" s="78"/>
      <c r="G72" s="71" t="str">
        <f t="shared" si="3"/>
        <v/>
      </c>
      <c r="H72" s="78"/>
      <c r="I72" s="78"/>
      <c r="J72" s="82"/>
    </row>
    <row r="73" spans="2:10" ht="19.5" customHeight="1" x14ac:dyDescent="0.25">
      <c r="B73" s="78"/>
      <c r="C73" s="72"/>
      <c r="D73" s="78"/>
      <c r="E73" s="78"/>
      <c r="F73" s="78"/>
      <c r="G73" s="71" t="str">
        <f t="shared" si="3"/>
        <v/>
      </c>
      <c r="H73" s="78"/>
      <c r="I73" s="78"/>
      <c r="J73" s="82"/>
    </row>
    <row r="74" spans="2:10" ht="19.5" customHeight="1" x14ac:dyDescent="0.25">
      <c r="B74" s="78"/>
      <c r="C74" s="72"/>
      <c r="D74" s="78"/>
      <c r="E74" s="78"/>
      <c r="F74" s="78"/>
      <c r="G74" s="71" t="str">
        <f t="shared" si="3"/>
        <v/>
      </c>
      <c r="H74" s="78"/>
      <c r="I74" s="78"/>
      <c r="J74" s="82"/>
    </row>
    <row r="75" spans="2:10" ht="19.5" customHeight="1" x14ac:dyDescent="0.25">
      <c r="B75" s="78"/>
      <c r="C75" s="72"/>
      <c r="D75" s="78"/>
      <c r="E75" s="78"/>
      <c r="F75" s="78"/>
      <c r="G75" s="71" t="str">
        <f t="shared" si="3"/>
        <v/>
      </c>
      <c r="H75" s="78"/>
      <c r="I75" s="78"/>
      <c r="J75" s="82"/>
    </row>
    <row r="76" spans="2:10" ht="19.5" customHeight="1" x14ac:dyDescent="0.25">
      <c r="B76" s="78"/>
      <c r="C76" s="72"/>
      <c r="D76" s="78"/>
      <c r="E76" s="78"/>
      <c r="F76" s="78"/>
      <c r="G76" s="71" t="str">
        <f t="shared" si="3"/>
        <v/>
      </c>
      <c r="H76" s="78"/>
      <c r="I76" s="78"/>
      <c r="J76" s="82"/>
    </row>
    <row r="77" spans="2:10" ht="19.5" customHeight="1" x14ac:dyDescent="0.25">
      <c r="B77" s="78"/>
      <c r="C77" s="72"/>
      <c r="D77" s="78"/>
      <c r="E77" s="78"/>
      <c r="F77" s="78"/>
      <c r="G77" s="71" t="str">
        <f t="shared" si="3"/>
        <v/>
      </c>
      <c r="H77" s="78"/>
      <c r="I77" s="78"/>
      <c r="J77" s="82"/>
    </row>
    <row r="78" spans="2:10" ht="19.5" customHeight="1" x14ac:dyDescent="0.25">
      <c r="B78" s="78"/>
      <c r="C78" s="72"/>
      <c r="D78" s="78"/>
      <c r="E78" s="78"/>
      <c r="F78" s="78"/>
      <c r="G78" s="71" t="str">
        <f t="shared" si="3"/>
        <v/>
      </c>
      <c r="H78" s="78"/>
      <c r="I78" s="78"/>
      <c r="J78" s="82"/>
    </row>
    <row r="79" spans="2:10" ht="19.5" customHeight="1" x14ac:dyDescent="0.25">
      <c r="B79" s="78"/>
      <c r="C79" s="72"/>
      <c r="D79" s="78"/>
      <c r="E79" s="78"/>
      <c r="F79" s="78"/>
      <c r="G79" s="71" t="str">
        <f t="shared" si="3"/>
        <v/>
      </c>
      <c r="H79" s="78"/>
      <c r="I79" s="78"/>
      <c r="J79" s="82"/>
    </row>
    <row r="80" spans="2:10" ht="19.5" customHeight="1" x14ac:dyDescent="0.25">
      <c r="B80" s="78"/>
      <c r="C80" s="72"/>
      <c r="D80" s="78"/>
      <c r="E80" s="78"/>
      <c r="F80" s="78"/>
      <c r="G80" s="71" t="str">
        <f t="shared" si="3"/>
        <v/>
      </c>
      <c r="H80" s="78"/>
      <c r="I80" s="78"/>
      <c r="J80" s="82"/>
    </row>
    <row r="81" spans="2:10" ht="19.5" customHeight="1" x14ac:dyDescent="0.25">
      <c r="B81" s="78"/>
      <c r="C81" s="72"/>
      <c r="D81" s="78"/>
      <c r="E81" s="78"/>
      <c r="F81" s="78"/>
      <c r="G81" s="71" t="str">
        <f t="shared" si="3"/>
        <v/>
      </c>
      <c r="H81" s="78"/>
      <c r="I81" s="78"/>
      <c r="J81" s="82"/>
    </row>
    <row r="82" spans="2:10" ht="19.5" customHeight="1" x14ac:dyDescent="0.25">
      <c r="B82" s="78"/>
      <c r="C82" s="72"/>
      <c r="D82" s="78"/>
      <c r="E82" s="78"/>
      <c r="F82" s="78"/>
      <c r="G82" s="71" t="str">
        <f t="shared" si="3"/>
        <v/>
      </c>
      <c r="H82" s="78"/>
      <c r="I82" s="78"/>
      <c r="J82" s="82"/>
    </row>
    <row r="83" spans="2:10" ht="19.5" customHeight="1" x14ac:dyDescent="0.25">
      <c r="B83" s="78"/>
      <c r="C83" s="72"/>
      <c r="D83" s="78"/>
      <c r="E83" s="78"/>
      <c r="F83" s="78"/>
      <c r="G83" s="71" t="str">
        <f t="shared" si="3"/>
        <v/>
      </c>
      <c r="H83" s="78"/>
      <c r="I83" s="78"/>
      <c r="J83" s="82"/>
    </row>
    <row r="84" spans="2:10" ht="19.5" customHeight="1" x14ac:dyDescent="0.25">
      <c r="B84" s="78"/>
      <c r="C84" s="72"/>
      <c r="D84" s="78"/>
      <c r="E84" s="78"/>
      <c r="F84" s="78"/>
      <c r="G84" s="71" t="str">
        <f t="shared" si="3"/>
        <v/>
      </c>
      <c r="H84" s="78"/>
      <c r="I84" s="78"/>
      <c r="J84" s="82"/>
    </row>
    <row r="85" spans="2:10" ht="19.5" customHeight="1" x14ac:dyDescent="0.25">
      <c r="B85" s="78"/>
      <c r="C85" s="72"/>
      <c r="D85" s="78"/>
      <c r="E85" s="78"/>
      <c r="F85" s="78"/>
      <c r="G85" s="71" t="str">
        <f t="shared" si="3"/>
        <v/>
      </c>
      <c r="H85" s="78"/>
      <c r="I85" s="78"/>
      <c r="J85" s="82"/>
    </row>
    <row r="86" spans="2:10" ht="19.5" customHeight="1" x14ac:dyDescent="0.25">
      <c r="B86" s="78"/>
      <c r="C86" s="72"/>
      <c r="D86" s="78"/>
      <c r="E86" s="78"/>
      <c r="F86" s="78"/>
      <c r="G86" s="71" t="str">
        <f t="shared" si="3"/>
        <v/>
      </c>
      <c r="H86" s="78"/>
      <c r="I86" s="78"/>
      <c r="J86" s="82"/>
    </row>
    <row r="87" spans="2:10" ht="19.5" customHeight="1" x14ac:dyDescent="0.25">
      <c r="B87" s="78"/>
      <c r="C87" s="72"/>
      <c r="D87" s="78"/>
      <c r="E87" s="78"/>
      <c r="F87" s="78"/>
      <c r="G87" s="71" t="str">
        <f t="shared" si="3"/>
        <v/>
      </c>
      <c r="H87" s="78"/>
      <c r="I87" s="78"/>
      <c r="J87" s="82"/>
    </row>
    <row r="88" spans="2:10" ht="19.5" customHeight="1" x14ac:dyDescent="0.25">
      <c r="B88" s="78"/>
      <c r="C88" s="72"/>
      <c r="D88" s="78"/>
      <c r="E88" s="78"/>
      <c r="F88" s="78"/>
      <c r="G88" s="71" t="str">
        <f t="shared" si="3"/>
        <v/>
      </c>
      <c r="H88" s="78"/>
      <c r="I88" s="78"/>
      <c r="J88" s="82"/>
    </row>
    <row r="89" spans="2:10" ht="19.5" customHeight="1" x14ac:dyDescent="0.25">
      <c r="B89" s="78"/>
      <c r="C89" s="72"/>
      <c r="D89" s="78"/>
      <c r="E89" s="78"/>
      <c r="F89" s="78"/>
      <c r="G89" s="71" t="str">
        <f t="shared" si="3"/>
        <v/>
      </c>
      <c r="H89" s="78"/>
      <c r="I89" s="78"/>
      <c r="J89" s="82"/>
    </row>
    <row r="90" spans="2:10" ht="19.5" customHeight="1" x14ac:dyDescent="0.25">
      <c r="B90" s="78"/>
      <c r="C90" s="72"/>
      <c r="D90" s="78"/>
      <c r="E90" s="78"/>
      <c r="F90" s="78"/>
      <c r="G90" s="71" t="str">
        <f t="shared" si="3"/>
        <v/>
      </c>
      <c r="H90" s="78"/>
      <c r="I90" s="78"/>
      <c r="J90" s="82"/>
    </row>
    <row r="91" spans="2:10" ht="19.5" customHeight="1" x14ac:dyDescent="0.25">
      <c r="B91" s="78"/>
      <c r="C91" s="72"/>
      <c r="D91" s="78"/>
      <c r="E91" s="78"/>
      <c r="F91" s="78"/>
      <c r="G91" s="71" t="str">
        <f t="shared" si="3"/>
        <v/>
      </c>
      <c r="H91" s="78"/>
      <c r="I91" s="78"/>
      <c r="J91" s="82"/>
    </row>
    <row r="92" spans="2:10" ht="19.5" customHeight="1" x14ac:dyDescent="0.25">
      <c r="B92" s="78"/>
      <c r="C92" s="72"/>
      <c r="D92" s="78"/>
      <c r="E92" s="78"/>
      <c r="F92" s="78"/>
      <c r="G92" s="71" t="str">
        <f t="shared" si="3"/>
        <v/>
      </c>
      <c r="H92" s="78"/>
      <c r="I92" s="78"/>
      <c r="J92" s="82"/>
    </row>
    <row r="93" spans="2:10" ht="19.5" customHeight="1" x14ac:dyDescent="0.25">
      <c r="B93" s="78"/>
      <c r="C93" s="72"/>
      <c r="D93" s="78"/>
      <c r="E93" s="78"/>
      <c r="F93" s="78"/>
      <c r="G93" s="71" t="str">
        <f t="shared" si="3"/>
        <v/>
      </c>
      <c r="H93" s="78"/>
      <c r="I93" s="78"/>
      <c r="J93" s="82"/>
    </row>
    <row r="94" spans="2:10" ht="19.5" customHeight="1" x14ac:dyDescent="0.25">
      <c r="B94" s="78"/>
      <c r="C94" s="72"/>
      <c r="D94" s="78"/>
      <c r="E94" s="78"/>
      <c r="F94" s="78"/>
      <c r="G94" s="71" t="str">
        <f t="shared" si="3"/>
        <v/>
      </c>
      <c r="H94" s="78"/>
      <c r="I94" s="78"/>
      <c r="J94" s="82"/>
    </row>
    <row r="95" spans="2:10" ht="19.5" customHeight="1" x14ac:dyDescent="0.25">
      <c r="B95" s="78"/>
      <c r="C95" s="72"/>
      <c r="D95" s="78"/>
      <c r="E95" s="78"/>
      <c r="F95" s="78"/>
      <c r="G95" s="71" t="str">
        <f t="shared" si="3"/>
        <v/>
      </c>
      <c r="H95" s="78"/>
      <c r="I95" s="78"/>
      <c r="J95" s="82"/>
    </row>
    <row r="96" spans="2:10" ht="19.5" customHeight="1" x14ac:dyDescent="0.25">
      <c r="B96" s="78"/>
      <c r="C96" s="72"/>
      <c r="D96" s="78"/>
      <c r="E96" s="78"/>
      <c r="F96" s="78"/>
      <c r="G96" s="71" t="str">
        <f t="shared" si="3"/>
        <v/>
      </c>
      <c r="H96" s="78"/>
      <c r="I96" s="78"/>
      <c r="J96" s="82"/>
    </row>
    <row r="97" spans="2:10" ht="19.5" customHeight="1" x14ac:dyDescent="0.25">
      <c r="B97" s="78"/>
      <c r="C97" s="72"/>
      <c r="D97" s="78"/>
      <c r="E97" s="78"/>
      <c r="F97" s="78"/>
      <c r="G97" s="71" t="str">
        <f t="shared" si="3"/>
        <v/>
      </c>
      <c r="H97" s="78"/>
      <c r="I97" s="78"/>
      <c r="J97" s="82"/>
    </row>
    <row r="98" spans="2:10" ht="19.5" customHeight="1" x14ac:dyDescent="0.25">
      <c r="B98" s="78"/>
      <c r="C98" s="72"/>
      <c r="D98" s="78"/>
      <c r="E98" s="78"/>
      <c r="F98" s="78"/>
      <c r="G98" s="71" t="str">
        <f t="shared" si="3"/>
        <v/>
      </c>
      <c r="H98" s="78"/>
      <c r="I98" s="78"/>
      <c r="J98" s="82"/>
    </row>
    <row r="99" spans="2:10" ht="19.5" customHeight="1" x14ac:dyDescent="0.25">
      <c r="B99" s="78"/>
      <c r="C99" s="72"/>
      <c r="D99" s="78"/>
      <c r="E99" s="78"/>
      <c r="F99" s="78"/>
      <c r="G99" s="71" t="str">
        <f t="shared" si="3"/>
        <v/>
      </c>
      <c r="H99" s="78"/>
      <c r="I99" s="78"/>
      <c r="J99" s="82"/>
    </row>
    <row r="100" spans="2:10" ht="19.5" customHeight="1" x14ac:dyDescent="0.25">
      <c r="B100" s="78"/>
      <c r="C100" s="72"/>
      <c r="D100" s="78"/>
      <c r="E100" s="78"/>
      <c r="F100" s="78"/>
      <c r="G100" s="71" t="str">
        <f t="shared" si="3"/>
        <v/>
      </c>
      <c r="H100" s="78"/>
      <c r="I100" s="78"/>
      <c r="J100" s="82"/>
    </row>
    <row r="101" spans="2:10" ht="19.5" customHeight="1" x14ac:dyDescent="0.25">
      <c r="B101" s="78"/>
      <c r="C101" s="72"/>
      <c r="D101" s="78"/>
      <c r="E101" s="78"/>
      <c r="F101" s="78"/>
      <c r="G101" s="71" t="str">
        <f t="shared" si="3"/>
        <v/>
      </c>
      <c r="H101" s="78"/>
      <c r="I101" s="78"/>
      <c r="J101" s="82"/>
    </row>
    <row r="102" spans="2:10" ht="19.5" customHeight="1" x14ac:dyDescent="0.25">
      <c r="B102" s="78"/>
      <c r="C102" s="72"/>
      <c r="D102" s="78"/>
      <c r="E102" s="78"/>
      <c r="F102" s="78"/>
      <c r="G102" s="71" t="str">
        <f t="shared" si="3"/>
        <v/>
      </c>
      <c r="H102" s="78"/>
      <c r="I102" s="78"/>
      <c r="J102" s="82"/>
    </row>
    <row r="103" spans="2:10" ht="19.5" customHeight="1" x14ac:dyDescent="0.25">
      <c r="B103" s="78"/>
      <c r="C103" s="72"/>
      <c r="D103" s="78"/>
      <c r="E103" s="78"/>
      <c r="F103" s="78"/>
      <c r="G103" s="71" t="str">
        <f t="shared" si="3"/>
        <v/>
      </c>
      <c r="H103" s="78"/>
      <c r="I103" s="78"/>
      <c r="J103" s="82"/>
    </row>
    <row r="104" spans="2:10" ht="19.5" customHeight="1" x14ac:dyDescent="0.25">
      <c r="B104" s="78"/>
      <c r="C104" s="72"/>
      <c r="D104" s="78"/>
      <c r="E104" s="78"/>
      <c r="F104" s="78"/>
      <c r="G104" s="71" t="str">
        <f t="shared" si="3"/>
        <v/>
      </c>
      <c r="H104" s="78"/>
      <c r="I104" s="78"/>
      <c r="J104" s="82"/>
    </row>
    <row r="105" spans="2:10" ht="19.5" customHeight="1" x14ac:dyDescent="0.25">
      <c r="B105" s="78"/>
      <c r="C105" s="72"/>
      <c r="D105" s="78"/>
      <c r="E105" s="78"/>
      <c r="F105" s="78"/>
      <c r="G105" s="71" t="str">
        <f t="shared" si="3"/>
        <v/>
      </c>
      <c r="H105" s="78"/>
      <c r="I105" s="78"/>
      <c r="J105" s="82"/>
    </row>
    <row r="106" spans="2:10" ht="19.5" customHeight="1" x14ac:dyDescent="0.25">
      <c r="B106" s="78"/>
      <c r="C106" s="72"/>
      <c r="D106" s="78"/>
      <c r="E106" s="78"/>
      <c r="F106" s="78"/>
      <c r="G106" s="71" t="str">
        <f t="shared" si="3"/>
        <v/>
      </c>
      <c r="H106" s="78"/>
      <c r="I106" s="78"/>
      <c r="J106" s="82"/>
    </row>
    <row r="107" spans="2:10" ht="19.5" customHeight="1" x14ac:dyDescent="0.25">
      <c r="B107" s="78"/>
      <c r="C107" s="72"/>
      <c r="D107" s="78"/>
      <c r="E107" s="78"/>
      <c r="F107" s="78"/>
      <c r="G107" s="71" t="str">
        <f t="shared" ref="G107:G170" si="4">IFERROR(LEFT(E107,1)*LEFT(F107,1),"")</f>
        <v/>
      </c>
      <c r="H107" s="78"/>
      <c r="I107" s="78"/>
      <c r="J107" s="82"/>
    </row>
    <row r="108" spans="2:10" ht="19.5" customHeight="1" x14ac:dyDescent="0.25">
      <c r="B108" s="78"/>
      <c r="C108" s="72"/>
      <c r="D108" s="78"/>
      <c r="E108" s="78"/>
      <c r="F108" s="78"/>
      <c r="G108" s="71" t="str">
        <f t="shared" si="4"/>
        <v/>
      </c>
      <c r="H108" s="78"/>
      <c r="I108" s="78"/>
      <c r="J108" s="82"/>
    </row>
    <row r="109" spans="2:10" ht="19.5" customHeight="1" x14ac:dyDescent="0.25">
      <c r="B109" s="78"/>
      <c r="C109" s="72"/>
      <c r="D109" s="78"/>
      <c r="E109" s="78"/>
      <c r="F109" s="78"/>
      <c r="G109" s="71" t="str">
        <f t="shared" si="4"/>
        <v/>
      </c>
      <c r="H109" s="78"/>
      <c r="I109" s="78"/>
      <c r="J109" s="82"/>
    </row>
    <row r="110" spans="2:10" ht="19.5" customHeight="1" x14ac:dyDescent="0.25">
      <c r="B110" s="78"/>
      <c r="C110" s="72"/>
      <c r="D110" s="78"/>
      <c r="E110" s="78"/>
      <c r="F110" s="78"/>
      <c r="G110" s="71" t="str">
        <f t="shared" si="4"/>
        <v/>
      </c>
      <c r="H110" s="78"/>
      <c r="I110" s="78"/>
      <c r="J110" s="82"/>
    </row>
    <row r="111" spans="2:10" ht="19.5" customHeight="1" x14ac:dyDescent="0.25">
      <c r="B111" s="78"/>
      <c r="C111" s="72"/>
      <c r="D111" s="78"/>
      <c r="E111" s="78"/>
      <c r="F111" s="78"/>
      <c r="G111" s="71" t="str">
        <f t="shared" si="4"/>
        <v/>
      </c>
      <c r="H111" s="78"/>
      <c r="I111" s="78"/>
      <c r="J111" s="82"/>
    </row>
    <row r="112" spans="2:10" ht="19.5" customHeight="1" x14ac:dyDescent="0.25">
      <c r="B112" s="78"/>
      <c r="C112" s="72"/>
      <c r="D112" s="78"/>
      <c r="E112" s="78"/>
      <c r="F112" s="78"/>
      <c r="G112" s="71" t="str">
        <f t="shared" si="4"/>
        <v/>
      </c>
      <c r="H112" s="78"/>
      <c r="I112" s="78"/>
      <c r="J112" s="82"/>
    </row>
    <row r="113" spans="2:10" ht="19.5" customHeight="1" x14ac:dyDescent="0.25">
      <c r="B113" s="78"/>
      <c r="C113" s="72"/>
      <c r="D113" s="78"/>
      <c r="E113" s="78"/>
      <c r="F113" s="78"/>
      <c r="G113" s="71" t="str">
        <f t="shared" si="4"/>
        <v/>
      </c>
      <c r="H113" s="78"/>
      <c r="I113" s="78"/>
      <c r="J113" s="82"/>
    </row>
    <row r="114" spans="2:10" ht="19.5" customHeight="1" x14ac:dyDescent="0.25">
      <c r="B114" s="78"/>
      <c r="C114" s="72"/>
      <c r="D114" s="78"/>
      <c r="E114" s="78"/>
      <c r="F114" s="78"/>
      <c r="G114" s="71" t="str">
        <f t="shared" si="4"/>
        <v/>
      </c>
      <c r="H114" s="78"/>
      <c r="I114" s="78"/>
      <c r="J114" s="82"/>
    </row>
    <row r="115" spans="2:10" ht="19.5" customHeight="1" x14ac:dyDescent="0.25">
      <c r="B115" s="78"/>
      <c r="C115" s="72"/>
      <c r="D115" s="78"/>
      <c r="E115" s="78"/>
      <c r="F115" s="78"/>
      <c r="G115" s="71" t="str">
        <f t="shared" si="4"/>
        <v/>
      </c>
      <c r="H115" s="78"/>
      <c r="I115" s="78"/>
      <c r="J115" s="82"/>
    </row>
    <row r="116" spans="2:10" ht="19.5" customHeight="1" x14ac:dyDescent="0.25">
      <c r="B116" s="78"/>
      <c r="C116" s="72"/>
      <c r="D116" s="78"/>
      <c r="E116" s="78"/>
      <c r="F116" s="78"/>
      <c r="G116" s="71" t="str">
        <f t="shared" si="4"/>
        <v/>
      </c>
      <c r="H116" s="78"/>
      <c r="I116" s="78"/>
      <c r="J116" s="82"/>
    </row>
    <row r="117" spans="2:10" ht="19.5" customHeight="1" x14ac:dyDescent="0.25">
      <c r="B117" s="78"/>
      <c r="C117" s="72"/>
      <c r="D117" s="78"/>
      <c r="E117" s="78"/>
      <c r="F117" s="78"/>
      <c r="G117" s="71" t="str">
        <f t="shared" si="4"/>
        <v/>
      </c>
      <c r="H117" s="78"/>
      <c r="I117" s="78"/>
      <c r="J117" s="82"/>
    </row>
    <row r="118" spans="2:10" ht="19.5" customHeight="1" x14ac:dyDescent="0.25">
      <c r="B118" s="78"/>
      <c r="C118" s="72"/>
      <c r="D118" s="78"/>
      <c r="E118" s="78"/>
      <c r="F118" s="78"/>
      <c r="G118" s="71" t="str">
        <f t="shared" si="4"/>
        <v/>
      </c>
      <c r="H118" s="78"/>
      <c r="I118" s="78"/>
      <c r="J118" s="82"/>
    </row>
    <row r="119" spans="2:10" ht="19.5" customHeight="1" x14ac:dyDescent="0.25">
      <c r="B119" s="78"/>
      <c r="C119" s="72"/>
      <c r="D119" s="78"/>
      <c r="E119" s="78"/>
      <c r="F119" s="78"/>
      <c r="G119" s="71" t="str">
        <f t="shared" si="4"/>
        <v/>
      </c>
      <c r="H119" s="78"/>
      <c r="I119" s="78"/>
      <c r="J119" s="82"/>
    </row>
    <row r="120" spans="2:10" ht="19.5" customHeight="1" x14ac:dyDescent="0.25">
      <c r="B120" s="78"/>
      <c r="C120" s="72"/>
      <c r="D120" s="78"/>
      <c r="E120" s="78"/>
      <c r="F120" s="78"/>
      <c r="G120" s="71" t="str">
        <f t="shared" si="4"/>
        <v/>
      </c>
      <c r="H120" s="78"/>
      <c r="I120" s="78"/>
      <c r="J120" s="82"/>
    </row>
    <row r="121" spans="2:10" ht="19.5" customHeight="1" x14ac:dyDescent="0.25">
      <c r="B121" s="78"/>
      <c r="C121" s="72"/>
      <c r="D121" s="78"/>
      <c r="E121" s="78"/>
      <c r="F121" s="78"/>
      <c r="G121" s="71" t="str">
        <f t="shared" si="4"/>
        <v/>
      </c>
      <c r="H121" s="78"/>
      <c r="I121" s="78"/>
      <c r="J121" s="82"/>
    </row>
    <row r="122" spans="2:10" ht="19.5" customHeight="1" x14ac:dyDescent="0.25">
      <c r="B122" s="78"/>
      <c r="C122" s="72"/>
      <c r="D122" s="78"/>
      <c r="E122" s="78"/>
      <c r="F122" s="78"/>
      <c r="G122" s="71" t="str">
        <f t="shared" si="4"/>
        <v/>
      </c>
      <c r="H122" s="78"/>
      <c r="I122" s="78"/>
      <c r="J122" s="82"/>
    </row>
    <row r="123" spans="2:10" ht="19.5" customHeight="1" x14ac:dyDescent="0.25">
      <c r="B123" s="78"/>
      <c r="C123" s="72"/>
      <c r="D123" s="78"/>
      <c r="E123" s="78"/>
      <c r="F123" s="78"/>
      <c r="G123" s="71" t="str">
        <f t="shared" si="4"/>
        <v/>
      </c>
      <c r="H123" s="78"/>
      <c r="I123" s="78"/>
      <c r="J123" s="82"/>
    </row>
    <row r="124" spans="2:10" ht="19.5" customHeight="1" x14ac:dyDescent="0.25">
      <c r="B124" s="78"/>
      <c r="C124" s="72"/>
      <c r="D124" s="78"/>
      <c r="E124" s="78"/>
      <c r="F124" s="78"/>
      <c r="G124" s="71" t="str">
        <f t="shared" si="4"/>
        <v/>
      </c>
      <c r="H124" s="78"/>
      <c r="I124" s="78"/>
      <c r="J124" s="82"/>
    </row>
    <row r="125" spans="2:10" ht="19.5" customHeight="1" x14ac:dyDescent="0.25">
      <c r="B125" s="78"/>
      <c r="C125" s="72"/>
      <c r="D125" s="78"/>
      <c r="E125" s="78"/>
      <c r="F125" s="78"/>
      <c r="G125" s="71" t="str">
        <f t="shared" si="4"/>
        <v/>
      </c>
      <c r="H125" s="78"/>
      <c r="I125" s="78"/>
      <c r="J125" s="82"/>
    </row>
    <row r="126" spans="2:10" ht="19.5" customHeight="1" x14ac:dyDescent="0.25">
      <c r="B126" s="78"/>
      <c r="C126" s="72"/>
      <c r="D126" s="78"/>
      <c r="E126" s="78"/>
      <c r="F126" s="78"/>
      <c r="G126" s="71" t="str">
        <f t="shared" si="4"/>
        <v/>
      </c>
      <c r="H126" s="78"/>
      <c r="I126" s="78"/>
      <c r="J126" s="82"/>
    </row>
    <row r="127" spans="2:10" ht="19.5" customHeight="1" x14ac:dyDescent="0.25">
      <c r="B127" s="78"/>
      <c r="C127" s="72"/>
      <c r="D127" s="78"/>
      <c r="E127" s="78"/>
      <c r="F127" s="78"/>
      <c r="G127" s="71" t="str">
        <f t="shared" si="4"/>
        <v/>
      </c>
      <c r="H127" s="78"/>
      <c r="I127" s="78"/>
      <c r="J127" s="82"/>
    </row>
    <row r="128" spans="2:10" ht="19.5" customHeight="1" x14ac:dyDescent="0.25">
      <c r="B128" s="78"/>
      <c r="C128" s="72"/>
      <c r="D128" s="78"/>
      <c r="E128" s="78"/>
      <c r="F128" s="78"/>
      <c r="G128" s="71" t="str">
        <f t="shared" si="4"/>
        <v/>
      </c>
      <c r="H128" s="78"/>
      <c r="I128" s="78"/>
      <c r="J128" s="82"/>
    </row>
    <row r="129" spans="2:10" ht="19.5" customHeight="1" x14ac:dyDescent="0.25">
      <c r="B129" s="78"/>
      <c r="C129" s="72"/>
      <c r="D129" s="78"/>
      <c r="E129" s="78"/>
      <c r="F129" s="78"/>
      <c r="G129" s="71" t="str">
        <f t="shared" si="4"/>
        <v/>
      </c>
      <c r="H129" s="78"/>
      <c r="I129" s="78"/>
      <c r="J129" s="82"/>
    </row>
    <row r="130" spans="2:10" ht="19.5" customHeight="1" x14ac:dyDescent="0.25">
      <c r="B130" s="78"/>
      <c r="C130" s="72"/>
      <c r="D130" s="78"/>
      <c r="E130" s="78"/>
      <c r="F130" s="78"/>
      <c r="G130" s="71" t="str">
        <f t="shared" si="4"/>
        <v/>
      </c>
      <c r="H130" s="78"/>
      <c r="I130" s="78"/>
      <c r="J130" s="82"/>
    </row>
    <row r="131" spans="2:10" ht="19.5" customHeight="1" x14ac:dyDescent="0.25">
      <c r="B131" s="78"/>
      <c r="C131" s="72"/>
      <c r="D131" s="78"/>
      <c r="E131" s="78"/>
      <c r="F131" s="78"/>
      <c r="G131" s="71" t="str">
        <f t="shared" si="4"/>
        <v/>
      </c>
      <c r="H131" s="78"/>
      <c r="I131" s="78"/>
      <c r="J131" s="82"/>
    </row>
    <row r="132" spans="2:10" ht="19.5" customHeight="1" x14ac:dyDescent="0.25">
      <c r="B132" s="78"/>
      <c r="C132" s="72"/>
      <c r="D132" s="78"/>
      <c r="E132" s="78"/>
      <c r="F132" s="78"/>
      <c r="G132" s="71" t="str">
        <f t="shared" si="4"/>
        <v/>
      </c>
      <c r="H132" s="78"/>
      <c r="I132" s="78"/>
      <c r="J132" s="82"/>
    </row>
    <row r="133" spans="2:10" ht="19.5" customHeight="1" x14ac:dyDescent="0.25">
      <c r="B133" s="78"/>
      <c r="C133" s="72"/>
      <c r="D133" s="78"/>
      <c r="E133" s="78"/>
      <c r="F133" s="78"/>
      <c r="G133" s="71" t="str">
        <f t="shared" si="4"/>
        <v/>
      </c>
      <c r="H133" s="78"/>
      <c r="I133" s="78"/>
      <c r="J133" s="82"/>
    </row>
    <row r="134" spans="2:10" ht="19.5" customHeight="1" x14ac:dyDescent="0.25">
      <c r="B134" s="78"/>
      <c r="C134" s="72"/>
      <c r="D134" s="78"/>
      <c r="E134" s="78"/>
      <c r="F134" s="78"/>
      <c r="G134" s="71" t="str">
        <f t="shared" si="4"/>
        <v/>
      </c>
      <c r="H134" s="78"/>
      <c r="I134" s="78"/>
      <c r="J134" s="82"/>
    </row>
    <row r="135" spans="2:10" ht="19.5" customHeight="1" x14ac:dyDescent="0.25">
      <c r="B135" s="78"/>
      <c r="C135" s="72"/>
      <c r="D135" s="78"/>
      <c r="E135" s="78"/>
      <c r="F135" s="78"/>
      <c r="G135" s="71" t="str">
        <f t="shared" si="4"/>
        <v/>
      </c>
      <c r="H135" s="78"/>
      <c r="I135" s="78"/>
      <c r="J135" s="82"/>
    </row>
    <row r="136" spans="2:10" ht="19.5" customHeight="1" x14ac:dyDescent="0.25">
      <c r="B136" s="78"/>
      <c r="C136" s="72"/>
      <c r="D136" s="78"/>
      <c r="E136" s="78"/>
      <c r="F136" s="78"/>
      <c r="G136" s="71" t="str">
        <f t="shared" si="4"/>
        <v/>
      </c>
      <c r="H136" s="78"/>
      <c r="I136" s="78"/>
      <c r="J136" s="82"/>
    </row>
    <row r="137" spans="2:10" ht="19.5" customHeight="1" x14ac:dyDescent="0.25">
      <c r="B137" s="78"/>
      <c r="C137" s="72"/>
      <c r="D137" s="78"/>
      <c r="E137" s="78"/>
      <c r="F137" s="78"/>
      <c r="G137" s="71" t="str">
        <f t="shared" si="4"/>
        <v/>
      </c>
      <c r="H137" s="78"/>
      <c r="I137" s="78"/>
      <c r="J137" s="82"/>
    </row>
    <row r="138" spans="2:10" ht="19.5" customHeight="1" x14ac:dyDescent="0.25">
      <c r="B138" s="78"/>
      <c r="C138" s="72"/>
      <c r="D138" s="78"/>
      <c r="E138" s="78"/>
      <c r="F138" s="78"/>
      <c r="G138" s="71" t="str">
        <f t="shared" si="4"/>
        <v/>
      </c>
      <c r="H138" s="78"/>
      <c r="I138" s="78"/>
      <c r="J138" s="82"/>
    </row>
    <row r="139" spans="2:10" ht="19.5" customHeight="1" x14ac:dyDescent="0.25">
      <c r="B139" s="78"/>
      <c r="C139" s="72"/>
      <c r="D139" s="78"/>
      <c r="E139" s="78"/>
      <c r="F139" s="78"/>
      <c r="G139" s="71" t="str">
        <f t="shared" si="4"/>
        <v/>
      </c>
      <c r="H139" s="78"/>
      <c r="I139" s="78"/>
      <c r="J139" s="82"/>
    </row>
    <row r="140" spans="2:10" ht="19.5" customHeight="1" x14ac:dyDescent="0.25">
      <c r="B140" s="78"/>
      <c r="C140" s="72"/>
      <c r="D140" s="78"/>
      <c r="E140" s="78"/>
      <c r="F140" s="78"/>
      <c r="G140" s="71" t="str">
        <f t="shared" si="4"/>
        <v/>
      </c>
      <c r="H140" s="78"/>
      <c r="I140" s="78"/>
      <c r="J140" s="82"/>
    </row>
    <row r="141" spans="2:10" ht="19.5" customHeight="1" x14ac:dyDescent="0.25">
      <c r="B141" s="78"/>
      <c r="C141" s="72"/>
      <c r="D141" s="78"/>
      <c r="E141" s="78"/>
      <c r="F141" s="78"/>
      <c r="G141" s="71" t="str">
        <f t="shared" si="4"/>
        <v/>
      </c>
      <c r="H141" s="78"/>
      <c r="I141" s="78"/>
      <c r="J141" s="82"/>
    </row>
    <row r="142" spans="2:10" ht="19.5" customHeight="1" x14ac:dyDescent="0.25">
      <c r="B142" s="78"/>
      <c r="C142" s="72"/>
      <c r="D142" s="78"/>
      <c r="E142" s="78"/>
      <c r="F142" s="78"/>
      <c r="G142" s="71" t="str">
        <f t="shared" si="4"/>
        <v/>
      </c>
      <c r="H142" s="78"/>
      <c r="I142" s="78"/>
      <c r="J142" s="82"/>
    </row>
    <row r="143" spans="2:10" ht="19.5" customHeight="1" x14ac:dyDescent="0.25">
      <c r="B143" s="78"/>
      <c r="C143" s="72"/>
      <c r="D143" s="78"/>
      <c r="E143" s="78"/>
      <c r="F143" s="78"/>
      <c r="G143" s="71" t="str">
        <f t="shared" si="4"/>
        <v/>
      </c>
      <c r="H143" s="78"/>
      <c r="I143" s="78"/>
      <c r="J143" s="82"/>
    </row>
    <row r="144" spans="2:10" ht="19.5" customHeight="1" x14ac:dyDescent="0.25">
      <c r="B144" s="78"/>
      <c r="C144" s="72"/>
      <c r="D144" s="78"/>
      <c r="E144" s="78"/>
      <c r="F144" s="78"/>
      <c r="G144" s="71" t="str">
        <f t="shared" si="4"/>
        <v/>
      </c>
      <c r="H144" s="78"/>
      <c r="I144" s="78"/>
      <c r="J144" s="82"/>
    </row>
    <row r="145" spans="2:10" ht="19.5" customHeight="1" x14ac:dyDescent="0.25">
      <c r="B145" s="78"/>
      <c r="C145" s="72"/>
      <c r="D145" s="78"/>
      <c r="E145" s="78"/>
      <c r="F145" s="78"/>
      <c r="G145" s="71" t="str">
        <f t="shared" si="4"/>
        <v/>
      </c>
      <c r="H145" s="78"/>
      <c r="I145" s="78"/>
      <c r="J145" s="82"/>
    </row>
    <row r="146" spans="2:10" ht="19.5" customHeight="1" x14ac:dyDescent="0.25">
      <c r="B146" s="78"/>
      <c r="C146" s="72"/>
      <c r="D146" s="78"/>
      <c r="E146" s="78"/>
      <c r="F146" s="78"/>
      <c r="G146" s="71" t="str">
        <f t="shared" si="4"/>
        <v/>
      </c>
      <c r="H146" s="78"/>
      <c r="I146" s="78"/>
      <c r="J146" s="82"/>
    </row>
    <row r="147" spans="2:10" ht="19.5" customHeight="1" x14ac:dyDescent="0.25">
      <c r="B147" s="78"/>
      <c r="C147" s="72"/>
      <c r="D147" s="78"/>
      <c r="E147" s="78"/>
      <c r="F147" s="78"/>
      <c r="G147" s="71" t="str">
        <f t="shared" si="4"/>
        <v/>
      </c>
      <c r="H147" s="78"/>
      <c r="I147" s="78"/>
      <c r="J147" s="82"/>
    </row>
    <row r="148" spans="2:10" ht="19.5" customHeight="1" x14ac:dyDescent="0.25">
      <c r="B148" s="78"/>
      <c r="C148" s="72"/>
      <c r="D148" s="78"/>
      <c r="E148" s="78"/>
      <c r="F148" s="78"/>
      <c r="G148" s="71" t="str">
        <f t="shared" si="4"/>
        <v/>
      </c>
      <c r="H148" s="78"/>
      <c r="I148" s="78"/>
      <c r="J148" s="82"/>
    </row>
    <row r="149" spans="2:10" ht="19.5" customHeight="1" x14ac:dyDescent="0.25">
      <c r="B149" s="78"/>
      <c r="C149" s="72"/>
      <c r="D149" s="78"/>
      <c r="E149" s="78"/>
      <c r="F149" s="78"/>
      <c r="G149" s="71" t="str">
        <f t="shared" si="4"/>
        <v/>
      </c>
      <c r="H149" s="78"/>
      <c r="I149" s="78"/>
      <c r="J149" s="82"/>
    </row>
    <row r="150" spans="2:10" ht="19.5" customHeight="1" x14ac:dyDescent="0.25">
      <c r="B150" s="78"/>
      <c r="C150" s="72"/>
      <c r="D150" s="78"/>
      <c r="E150" s="78"/>
      <c r="F150" s="78"/>
      <c r="G150" s="71" t="str">
        <f t="shared" si="4"/>
        <v/>
      </c>
      <c r="H150" s="78"/>
      <c r="I150" s="78"/>
      <c r="J150" s="82"/>
    </row>
    <row r="151" spans="2:10" ht="19.5" customHeight="1" x14ac:dyDescent="0.25">
      <c r="B151" s="78"/>
      <c r="C151" s="72"/>
      <c r="D151" s="78"/>
      <c r="E151" s="78"/>
      <c r="F151" s="78"/>
      <c r="G151" s="71" t="str">
        <f t="shared" si="4"/>
        <v/>
      </c>
      <c r="H151" s="78"/>
      <c r="I151" s="78"/>
      <c r="J151" s="82"/>
    </row>
    <row r="152" spans="2:10" ht="19.5" customHeight="1" x14ac:dyDescent="0.25">
      <c r="B152" s="78"/>
      <c r="C152" s="72"/>
      <c r="D152" s="78"/>
      <c r="E152" s="78"/>
      <c r="F152" s="78"/>
      <c r="G152" s="71" t="str">
        <f t="shared" si="4"/>
        <v/>
      </c>
      <c r="H152" s="78"/>
      <c r="I152" s="78"/>
      <c r="J152" s="82"/>
    </row>
    <row r="153" spans="2:10" ht="19.5" customHeight="1" x14ac:dyDescent="0.25">
      <c r="B153" s="78"/>
      <c r="C153" s="72"/>
      <c r="D153" s="78"/>
      <c r="E153" s="78"/>
      <c r="F153" s="78"/>
      <c r="G153" s="71" t="str">
        <f t="shared" si="4"/>
        <v/>
      </c>
      <c r="H153" s="78"/>
      <c r="I153" s="78"/>
      <c r="J153" s="82"/>
    </row>
    <row r="154" spans="2:10" ht="19.5" customHeight="1" x14ac:dyDescent="0.25">
      <c r="B154" s="78"/>
      <c r="C154" s="72"/>
      <c r="D154" s="78"/>
      <c r="E154" s="78"/>
      <c r="F154" s="78"/>
      <c r="G154" s="71" t="str">
        <f t="shared" si="4"/>
        <v/>
      </c>
      <c r="H154" s="78"/>
      <c r="I154" s="78"/>
      <c r="J154" s="82"/>
    </row>
    <row r="155" spans="2:10" ht="19.5" customHeight="1" x14ac:dyDescent="0.25">
      <c r="B155" s="78"/>
      <c r="C155" s="72"/>
      <c r="D155" s="78"/>
      <c r="E155" s="78"/>
      <c r="F155" s="78"/>
      <c r="G155" s="71" t="str">
        <f t="shared" si="4"/>
        <v/>
      </c>
      <c r="H155" s="78"/>
      <c r="I155" s="78"/>
      <c r="J155" s="82"/>
    </row>
    <row r="156" spans="2:10" ht="19.5" customHeight="1" x14ac:dyDescent="0.25">
      <c r="B156" s="78"/>
      <c r="C156" s="72"/>
      <c r="D156" s="78"/>
      <c r="E156" s="78"/>
      <c r="F156" s="78"/>
      <c r="G156" s="71" t="str">
        <f t="shared" si="4"/>
        <v/>
      </c>
      <c r="H156" s="78"/>
      <c r="I156" s="78"/>
      <c r="J156" s="82"/>
    </row>
    <row r="157" spans="2:10" ht="19.5" customHeight="1" x14ac:dyDescent="0.25">
      <c r="B157" s="78"/>
      <c r="C157" s="72"/>
      <c r="D157" s="78"/>
      <c r="E157" s="78"/>
      <c r="F157" s="78"/>
      <c r="G157" s="71" t="str">
        <f t="shared" si="4"/>
        <v/>
      </c>
      <c r="H157" s="78"/>
      <c r="I157" s="78"/>
      <c r="J157" s="82"/>
    </row>
    <row r="158" spans="2:10" ht="19.5" customHeight="1" x14ac:dyDescent="0.25">
      <c r="B158" s="78"/>
      <c r="C158" s="72"/>
      <c r="D158" s="78"/>
      <c r="E158" s="78"/>
      <c r="F158" s="78"/>
      <c r="G158" s="71" t="str">
        <f t="shared" si="4"/>
        <v/>
      </c>
      <c r="H158" s="78"/>
      <c r="I158" s="78"/>
      <c r="J158" s="82"/>
    </row>
    <row r="159" spans="2:10" ht="19.5" customHeight="1" x14ac:dyDescent="0.25">
      <c r="B159" s="78"/>
      <c r="C159" s="72"/>
      <c r="D159" s="78"/>
      <c r="E159" s="78"/>
      <c r="F159" s="78"/>
      <c r="G159" s="71" t="str">
        <f t="shared" si="4"/>
        <v/>
      </c>
      <c r="H159" s="78"/>
      <c r="I159" s="78"/>
      <c r="J159" s="82"/>
    </row>
    <row r="160" spans="2:10" ht="19.5" customHeight="1" x14ac:dyDescent="0.25">
      <c r="B160" s="78"/>
      <c r="C160" s="72"/>
      <c r="D160" s="78"/>
      <c r="E160" s="78"/>
      <c r="F160" s="78"/>
      <c r="G160" s="71" t="str">
        <f t="shared" si="4"/>
        <v/>
      </c>
      <c r="H160" s="78"/>
      <c r="I160" s="78"/>
      <c r="J160" s="82"/>
    </row>
    <row r="161" spans="2:10" ht="19.5" customHeight="1" x14ac:dyDescent="0.25">
      <c r="B161" s="78"/>
      <c r="C161" s="72"/>
      <c r="D161" s="78"/>
      <c r="E161" s="78"/>
      <c r="F161" s="78"/>
      <c r="G161" s="71" t="str">
        <f t="shared" si="4"/>
        <v/>
      </c>
      <c r="H161" s="78"/>
      <c r="I161" s="78"/>
      <c r="J161" s="82"/>
    </row>
    <row r="162" spans="2:10" ht="19.5" customHeight="1" x14ac:dyDescent="0.25">
      <c r="B162" s="78"/>
      <c r="C162" s="72"/>
      <c r="D162" s="78"/>
      <c r="E162" s="78"/>
      <c r="F162" s="78"/>
      <c r="G162" s="71" t="str">
        <f t="shared" si="4"/>
        <v/>
      </c>
      <c r="H162" s="78"/>
      <c r="I162" s="78"/>
      <c r="J162" s="82"/>
    </row>
    <row r="163" spans="2:10" ht="19.5" customHeight="1" x14ac:dyDescent="0.25">
      <c r="B163" s="78"/>
      <c r="C163" s="72"/>
      <c r="D163" s="78"/>
      <c r="E163" s="78"/>
      <c r="F163" s="78"/>
      <c r="G163" s="71" t="str">
        <f t="shared" si="4"/>
        <v/>
      </c>
      <c r="H163" s="78"/>
      <c r="I163" s="78"/>
      <c r="J163" s="82"/>
    </row>
    <row r="164" spans="2:10" ht="19.5" customHeight="1" x14ac:dyDescent="0.25">
      <c r="B164" s="78"/>
      <c r="C164" s="72"/>
      <c r="D164" s="78"/>
      <c r="E164" s="78"/>
      <c r="F164" s="78"/>
      <c r="G164" s="71" t="str">
        <f t="shared" si="4"/>
        <v/>
      </c>
      <c r="H164" s="78"/>
      <c r="I164" s="78"/>
      <c r="J164" s="82"/>
    </row>
    <row r="165" spans="2:10" ht="19.5" customHeight="1" x14ac:dyDescent="0.25">
      <c r="B165" s="78"/>
      <c r="C165" s="72"/>
      <c r="D165" s="78"/>
      <c r="E165" s="78"/>
      <c r="F165" s="78"/>
      <c r="G165" s="71" t="str">
        <f t="shared" si="4"/>
        <v/>
      </c>
      <c r="H165" s="78"/>
      <c r="I165" s="78"/>
      <c r="J165" s="82"/>
    </row>
    <row r="166" spans="2:10" ht="19.5" customHeight="1" x14ac:dyDescent="0.25">
      <c r="B166" s="78"/>
      <c r="C166" s="72"/>
      <c r="D166" s="78"/>
      <c r="E166" s="78"/>
      <c r="F166" s="78"/>
      <c r="G166" s="71" t="str">
        <f t="shared" si="4"/>
        <v/>
      </c>
      <c r="H166" s="78"/>
      <c r="I166" s="78"/>
      <c r="J166" s="82"/>
    </row>
    <row r="167" spans="2:10" ht="19.5" customHeight="1" x14ac:dyDescent="0.25">
      <c r="B167" s="78"/>
      <c r="C167" s="72"/>
      <c r="D167" s="78"/>
      <c r="E167" s="78"/>
      <c r="F167" s="78"/>
      <c r="G167" s="71" t="str">
        <f t="shared" si="4"/>
        <v/>
      </c>
      <c r="H167" s="78"/>
      <c r="I167" s="78"/>
      <c r="J167" s="82"/>
    </row>
    <row r="168" spans="2:10" ht="19.5" customHeight="1" x14ac:dyDescent="0.25">
      <c r="B168" s="78"/>
      <c r="C168" s="72"/>
      <c r="D168" s="78"/>
      <c r="E168" s="78"/>
      <c r="F168" s="78"/>
      <c r="G168" s="71" t="str">
        <f t="shared" si="4"/>
        <v/>
      </c>
      <c r="H168" s="78"/>
      <c r="I168" s="78"/>
      <c r="J168" s="82"/>
    </row>
    <row r="169" spans="2:10" ht="19.5" customHeight="1" x14ac:dyDescent="0.25">
      <c r="B169" s="78"/>
      <c r="C169" s="72"/>
      <c r="D169" s="78"/>
      <c r="E169" s="78"/>
      <c r="F169" s="78"/>
      <c r="G169" s="71" t="str">
        <f t="shared" si="4"/>
        <v/>
      </c>
      <c r="H169" s="78"/>
      <c r="I169" s="78"/>
      <c r="J169" s="82"/>
    </row>
    <row r="170" spans="2:10" ht="19.5" customHeight="1" x14ac:dyDescent="0.25">
      <c r="B170" s="78"/>
      <c r="C170" s="72"/>
      <c r="D170" s="78"/>
      <c r="E170" s="78"/>
      <c r="F170" s="78"/>
      <c r="G170" s="71" t="str">
        <f t="shared" si="4"/>
        <v/>
      </c>
      <c r="H170" s="78"/>
      <c r="I170" s="78"/>
      <c r="J170" s="82"/>
    </row>
    <row r="171" spans="2:10" ht="19.5" customHeight="1" x14ac:dyDescent="0.25">
      <c r="B171" s="78"/>
      <c r="C171" s="72"/>
      <c r="D171" s="78"/>
      <c r="E171" s="78"/>
      <c r="F171" s="78"/>
      <c r="G171" s="71" t="str">
        <f t="shared" ref="G171:G200" si="5">IFERROR(LEFT(E171,1)*LEFT(F171,1),"")</f>
        <v/>
      </c>
      <c r="H171" s="78"/>
      <c r="I171" s="78"/>
      <c r="J171" s="82"/>
    </row>
    <row r="172" spans="2:10" ht="19.5" customHeight="1" x14ac:dyDescent="0.25">
      <c r="B172" s="78"/>
      <c r="C172" s="72"/>
      <c r="D172" s="78"/>
      <c r="E172" s="78"/>
      <c r="F172" s="78"/>
      <c r="G172" s="71" t="str">
        <f t="shared" si="5"/>
        <v/>
      </c>
      <c r="H172" s="78"/>
      <c r="I172" s="78"/>
      <c r="J172" s="82"/>
    </row>
    <row r="173" spans="2:10" ht="19.5" customHeight="1" x14ac:dyDescent="0.25">
      <c r="B173" s="78"/>
      <c r="C173" s="72"/>
      <c r="D173" s="78"/>
      <c r="E173" s="78"/>
      <c r="F173" s="78"/>
      <c r="G173" s="71" t="str">
        <f t="shared" si="5"/>
        <v/>
      </c>
      <c r="H173" s="78"/>
      <c r="I173" s="78"/>
      <c r="J173" s="82"/>
    </row>
    <row r="174" spans="2:10" ht="19.5" customHeight="1" x14ac:dyDescent="0.25">
      <c r="B174" s="78"/>
      <c r="C174" s="72"/>
      <c r="D174" s="78"/>
      <c r="E174" s="78"/>
      <c r="F174" s="78"/>
      <c r="G174" s="71" t="str">
        <f t="shared" si="5"/>
        <v/>
      </c>
      <c r="H174" s="78"/>
      <c r="I174" s="78"/>
      <c r="J174" s="82"/>
    </row>
    <row r="175" spans="2:10" ht="19.5" customHeight="1" x14ac:dyDescent="0.25">
      <c r="B175" s="78"/>
      <c r="C175" s="72"/>
      <c r="D175" s="78"/>
      <c r="E175" s="78"/>
      <c r="F175" s="78"/>
      <c r="G175" s="71" t="str">
        <f t="shared" si="5"/>
        <v/>
      </c>
      <c r="H175" s="78"/>
      <c r="I175" s="78"/>
      <c r="J175" s="82"/>
    </row>
    <row r="176" spans="2:10" ht="19.5" customHeight="1" x14ac:dyDescent="0.25">
      <c r="B176" s="78"/>
      <c r="C176" s="72"/>
      <c r="D176" s="78"/>
      <c r="E176" s="78"/>
      <c r="F176" s="78"/>
      <c r="G176" s="71" t="str">
        <f t="shared" si="5"/>
        <v/>
      </c>
      <c r="H176" s="78"/>
      <c r="I176" s="78"/>
      <c r="J176" s="82"/>
    </row>
    <row r="177" spans="2:10" ht="19.5" customHeight="1" x14ac:dyDescent="0.25">
      <c r="B177" s="78"/>
      <c r="C177" s="72"/>
      <c r="D177" s="78"/>
      <c r="E177" s="78"/>
      <c r="F177" s="78"/>
      <c r="G177" s="71" t="str">
        <f t="shared" si="5"/>
        <v/>
      </c>
      <c r="H177" s="78"/>
      <c r="I177" s="78"/>
      <c r="J177" s="82"/>
    </row>
    <row r="178" spans="2:10" ht="19.5" customHeight="1" x14ac:dyDescent="0.25">
      <c r="B178" s="78"/>
      <c r="C178" s="72"/>
      <c r="D178" s="78"/>
      <c r="E178" s="78"/>
      <c r="F178" s="78"/>
      <c r="G178" s="71" t="str">
        <f t="shared" si="5"/>
        <v/>
      </c>
      <c r="H178" s="78"/>
      <c r="I178" s="78"/>
      <c r="J178" s="82"/>
    </row>
    <row r="179" spans="2:10" ht="19.5" customHeight="1" x14ac:dyDescent="0.25">
      <c r="B179" s="78"/>
      <c r="C179" s="72"/>
      <c r="D179" s="78"/>
      <c r="E179" s="78"/>
      <c r="F179" s="78"/>
      <c r="G179" s="71" t="str">
        <f t="shared" si="5"/>
        <v/>
      </c>
      <c r="H179" s="78"/>
      <c r="I179" s="78"/>
      <c r="J179" s="82"/>
    </row>
    <row r="180" spans="2:10" ht="19.5" customHeight="1" x14ac:dyDescent="0.25">
      <c r="B180" s="78"/>
      <c r="C180" s="72"/>
      <c r="D180" s="78"/>
      <c r="E180" s="78"/>
      <c r="F180" s="78"/>
      <c r="G180" s="71" t="str">
        <f t="shared" si="5"/>
        <v/>
      </c>
      <c r="H180" s="78"/>
      <c r="I180" s="78"/>
      <c r="J180" s="82"/>
    </row>
    <row r="181" spans="2:10" ht="19.5" customHeight="1" x14ac:dyDescent="0.25">
      <c r="B181" s="78"/>
      <c r="C181" s="72"/>
      <c r="D181" s="78"/>
      <c r="E181" s="78"/>
      <c r="F181" s="78"/>
      <c r="G181" s="71" t="str">
        <f t="shared" si="5"/>
        <v/>
      </c>
      <c r="H181" s="78"/>
      <c r="I181" s="78"/>
      <c r="J181" s="82"/>
    </row>
    <row r="182" spans="2:10" ht="19.5" customHeight="1" x14ac:dyDescent="0.25">
      <c r="B182" s="78"/>
      <c r="C182" s="72"/>
      <c r="D182" s="78"/>
      <c r="E182" s="78"/>
      <c r="F182" s="78"/>
      <c r="G182" s="71" t="str">
        <f t="shared" si="5"/>
        <v/>
      </c>
      <c r="H182" s="78"/>
      <c r="I182" s="78"/>
      <c r="J182" s="82"/>
    </row>
    <row r="183" spans="2:10" ht="19.5" customHeight="1" x14ac:dyDescent="0.25">
      <c r="B183" s="78"/>
      <c r="C183" s="72"/>
      <c r="D183" s="78"/>
      <c r="E183" s="78"/>
      <c r="F183" s="78"/>
      <c r="G183" s="71" t="str">
        <f t="shared" si="5"/>
        <v/>
      </c>
      <c r="H183" s="78"/>
      <c r="I183" s="78"/>
      <c r="J183" s="82"/>
    </row>
    <row r="184" spans="2:10" ht="19.5" customHeight="1" x14ac:dyDescent="0.25">
      <c r="B184" s="78"/>
      <c r="C184" s="72"/>
      <c r="D184" s="78"/>
      <c r="E184" s="78"/>
      <c r="F184" s="78"/>
      <c r="G184" s="71" t="str">
        <f t="shared" si="5"/>
        <v/>
      </c>
      <c r="H184" s="78"/>
      <c r="I184" s="78"/>
      <c r="J184" s="82"/>
    </row>
    <row r="185" spans="2:10" ht="19.5" customHeight="1" x14ac:dyDescent="0.25">
      <c r="B185" s="78"/>
      <c r="C185" s="72"/>
      <c r="D185" s="78"/>
      <c r="E185" s="78"/>
      <c r="F185" s="78"/>
      <c r="G185" s="71" t="str">
        <f t="shared" si="5"/>
        <v/>
      </c>
      <c r="H185" s="78"/>
      <c r="I185" s="78"/>
      <c r="J185" s="82"/>
    </row>
    <row r="186" spans="2:10" ht="19.5" customHeight="1" x14ac:dyDescent="0.25">
      <c r="B186" s="78"/>
      <c r="C186" s="72"/>
      <c r="D186" s="78"/>
      <c r="E186" s="78"/>
      <c r="F186" s="78"/>
      <c r="G186" s="71" t="str">
        <f t="shared" si="5"/>
        <v/>
      </c>
      <c r="H186" s="78"/>
      <c r="I186" s="78"/>
      <c r="J186" s="82"/>
    </row>
    <row r="187" spans="2:10" ht="19.5" customHeight="1" x14ac:dyDescent="0.25">
      <c r="B187" s="78"/>
      <c r="C187" s="72"/>
      <c r="D187" s="78"/>
      <c r="E187" s="78"/>
      <c r="F187" s="78"/>
      <c r="G187" s="71" t="str">
        <f t="shared" si="5"/>
        <v/>
      </c>
      <c r="H187" s="78"/>
      <c r="I187" s="78"/>
      <c r="J187" s="82"/>
    </row>
    <row r="188" spans="2:10" ht="19.5" customHeight="1" x14ac:dyDescent="0.25">
      <c r="B188" s="78"/>
      <c r="C188" s="72"/>
      <c r="D188" s="78"/>
      <c r="E188" s="78"/>
      <c r="F188" s="78"/>
      <c r="G188" s="71" t="str">
        <f t="shared" si="5"/>
        <v/>
      </c>
      <c r="H188" s="78"/>
      <c r="I188" s="78"/>
      <c r="J188" s="82"/>
    </row>
    <row r="189" spans="2:10" ht="19.5" customHeight="1" x14ac:dyDescent="0.25">
      <c r="B189" s="78"/>
      <c r="C189" s="72"/>
      <c r="D189" s="78"/>
      <c r="E189" s="78"/>
      <c r="F189" s="78"/>
      <c r="G189" s="71" t="str">
        <f t="shared" si="5"/>
        <v/>
      </c>
      <c r="H189" s="78"/>
      <c r="I189" s="78"/>
      <c r="J189" s="82"/>
    </row>
    <row r="190" spans="2:10" ht="19.5" customHeight="1" x14ac:dyDescent="0.25">
      <c r="B190" s="78"/>
      <c r="C190" s="72"/>
      <c r="D190" s="78"/>
      <c r="E190" s="78"/>
      <c r="F190" s="78"/>
      <c r="G190" s="71" t="str">
        <f t="shared" si="5"/>
        <v/>
      </c>
      <c r="H190" s="78"/>
      <c r="I190" s="78"/>
      <c r="J190" s="82"/>
    </row>
    <row r="191" spans="2:10" ht="19.5" customHeight="1" x14ac:dyDescent="0.25">
      <c r="B191" s="78"/>
      <c r="C191" s="72"/>
      <c r="D191" s="78"/>
      <c r="E191" s="78"/>
      <c r="F191" s="78"/>
      <c r="G191" s="71" t="str">
        <f t="shared" si="5"/>
        <v/>
      </c>
      <c r="H191" s="78"/>
      <c r="I191" s="78"/>
      <c r="J191" s="82"/>
    </row>
    <row r="192" spans="2:10" ht="19.5" customHeight="1" x14ac:dyDescent="0.25">
      <c r="B192" s="78"/>
      <c r="C192" s="72"/>
      <c r="D192" s="78"/>
      <c r="E192" s="78"/>
      <c r="F192" s="78"/>
      <c r="G192" s="71" t="str">
        <f t="shared" si="5"/>
        <v/>
      </c>
      <c r="H192" s="78"/>
      <c r="I192" s="78"/>
      <c r="J192" s="82"/>
    </row>
    <row r="193" spans="2:10" ht="19.5" customHeight="1" x14ac:dyDescent="0.25">
      <c r="B193" s="78"/>
      <c r="C193" s="72"/>
      <c r="D193" s="78"/>
      <c r="E193" s="78"/>
      <c r="F193" s="78"/>
      <c r="G193" s="71" t="str">
        <f t="shared" si="5"/>
        <v/>
      </c>
      <c r="H193" s="78"/>
      <c r="I193" s="78"/>
      <c r="J193" s="82"/>
    </row>
    <row r="194" spans="2:10" ht="19.5" customHeight="1" x14ac:dyDescent="0.25">
      <c r="B194" s="78"/>
      <c r="C194" s="72"/>
      <c r="D194" s="78"/>
      <c r="E194" s="78"/>
      <c r="F194" s="78"/>
      <c r="G194" s="71" t="str">
        <f t="shared" si="5"/>
        <v/>
      </c>
      <c r="H194" s="78"/>
      <c r="I194" s="78"/>
      <c r="J194" s="82"/>
    </row>
    <row r="195" spans="2:10" ht="19.5" customHeight="1" x14ac:dyDescent="0.25">
      <c r="B195" s="78"/>
      <c r="C195" s="72"/>
      <c r="D195" s="78"/>
      <c r="E195" s="78"/>
      <c r="F195" s="78"/>
      <c r="G195" s="71" t="str">
        <f t="shared" si="5"/>
        <v/>
      </c>
      <c r="H195" s="78"/>
      <c r="I195" s="78"/>
      <c r="J195" s="82"/>
    </row>
    <row r="196" spans="2:10" ht="19.5" customHeight="1" x14ac:dyDescent="0.25">
      <c r="B196" s="78"/>
      <c r="C196" s="72"/>
      <c r="D196" s="78"/>
      <c r="E196" s="78"/>
      <c r="F196" s="78"/>
      <c r="G196" s="71" t="str">
        <f t="shared" si="5"/>
        <v/>
      </c>
      <c r="H196" s="78"/>
      <c r="I196" s="78"/>
      <c r="J196" s="82"/>
    </row>
    <row r="197" spans="2:10" ht="19.5" customHeight="1" x14ac:dyDescent="0.25">
      <c r="B197" s="78"/>
      <c r="C197" s="72"/>
      <c r="D197" s="78"/>
      <c r="E197" s="78"/>
      <c r="F197" s="78"/>
      <c r="G197" s="71" t="str">
        <f t="shared" si="5"/>
        <v/>
      </c>
      <c r="H197" s="78"/>
      <c r="I197" s="78"/>
      <c r="J197" s="82"/>
    </row>
    <row r="198" spans="2:10" ht="19.5" customHeight="1" x14ac:dyDescent="0.25">
      <c r="B198" s="78"/>
      <c r="C198" s="72"/>
      <c r="D198" s="78"/>
      <c r="E198" s="78"/>
      <c r="F198" s="78"/>
      <c r="G198" s="71" t="str">
        <f t="shared" si="5"/>
        <v/>
      </c>
      <c r="H198" s="78"/>
      <c r="I198" s="78"/>
      <c r="J198" s="82"/>
    </row>
    <row r="199" spans="2:10" ht="19.5" customHeight="1" x14ac:dyDescent="0.25">
      <c r="B199" s="78"/>
      <c r="C199" s="72"/>
      <c r="D199" s="78"/>
      <c r="E199" s="78"/>
      <c r="F199" s="78"/>
      <c r="G199" s="71" t="str">
        <f t="shared" si="5"/>
        <v/>
      </c>
      <c r="H199" s="78"/>
      <c r="I199" s="78"/>
      <c r="J199" s="82"/>
    </row>
    <row r="200" spans="2:10" ht="19.5" customHeight="1" x14ac:dyDescent="0.25">
      <c r="B200" s="78"/>
      <c r="C200" s="72"/>
      <c r="D200" s="78"/>
      <c r="E200" s="78"/>
      <c r="F200" s="78"/>
      <c r="G200" s="71" t="str">
        <f t="shared" si="5"/>
        <v/>
      </c>
      <c r="H200" s="78"/>
      <c r="I200" s="78"/>
      <c r="J200" s="82"/>
    </row>
    <row r="201" spans="2:10" ht="19.5" customHeight="1" x14ac:dyDescent="0.25"/>
  </sheetData>
  <sheetProtection algorithmName="SHA-512" hashValue="Y3L1j79jIz6D6a5MdZQtWHO2woNdFnQGhbA8QTkAj1dKpxJ5+7g30IKd2RErjzLhtoMV8QgC/IRQ4LHA2DcNSA==" saltValue="HEwdlbjD5GG05upT7WJlDw==" spinCount="100000" sheet="1" objects="1" scenarios="1" sort="0"/>
  <mergeCells count="3">
    <mergeCell ref="B1:J1"/>
    <mergeCell ref="B2:J2"/>
    <mergeCell ref="B3:J3"/>
  </mergeCells>
  <conditionalFormatting sqref="G13:G42">
    <cfRule type="cellIs" dxfId="43" priority="9" operator="between">
      <formula>17</formula>
      <formula>25</formula>
    </cfRule>
    <cfRule type="cellIs" dxfId="42" priority="10" operator="between">
      <formula>11</formula>
      <formula>16</formula>
    </cfRule>
    <cfRule type="cellIs" dxfId="41" priority="11" operator="between">
      <formula>5</formula>
      <formula>10</formula>
    </cfRule>
    <cfRule type="cellIs" dxfId="40" priority="12" operator="between">
      <formula>0</formula>
      <formula>4</formula>
    </cfRule>
  </conditionalFormatting>
  <conditionalFormatting sqref="B8">
    <cfRule type="cellIs" dxfId="39" priority="5" operator="between">
      <formula>17</formula>
      <formula>25</formula>
    </cfRule>
    <cfRule type="cellIs" dxfId="38" priority="6" operator="between">
      <formula>11</formula>
      <formula>16</formula>
    </cfRule>
    <cfRule type="cellIs" dxfId="37" priority="7" operator="between">
      <formula>5</formula>
      <formula>10</formula>
    </cfRule>
    <cfRule type="cellIs" dxfId="36" priority="8" operator="between">
      <formula>0</formula>
      <formula>4</formula>
    </cfRule>
  </conditionalFormatting>
  <conditionalFormatting sqref="G43:G200">
    <cfRule type="cellIs" dxfId="35" priority="1" operator="between">
      <formula>17</formula>
      <formula>25</formula>
    </cfRule>
    <cfRule type="cellIs" dxfId="34" priority="2" operator="between">
      <formula>11</formula>
      <formula>16</formula>
    </cfRule>
    <cfRule type="cellIs" dxfId="33" priority="3" operator="between">
      <formula>5</formula>
      <formula>10</formula>
    </cfRule>
    <cfRule type="cellIs" dxfId="32" priority="4" operator="between">
      <formula>0</formula>
      <formula>4</formula>
    </cfRule>
  </conditionalFormatting>
  <pageMargins left="0.511811024" right="0.511811024" top="0.78740157499999996" bottom="0.78740157499999996" header="0.31496062000000002" footer="0.31496062000000002"/>
  <pageSetup paperSize="9" scale="48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Probabilidade">
          <x14:formula1>
            <xm:f>Escalas!$A$4:$A$8</xm:f>
          </x14:formula1>
          <xm:sqref>E13:E200</xm:sqref>
        </x14:dataValidation>
        <x14:dataValidation type="list" allowBlank="1" showInputMessage="1" showErrorMessage="1" prompt="Impacto">
          <x14:formula1>
            <xm:f>Escalas!$D$4:$D$8</xm:f>
          </x14:formula1>
          <xm:sqref>F13:F200</xm:sqref>
        </x14:dataValidation>
        <x14:dataValidation type="list" allowBlank="1" showInputMessage="1" showErrorMessage="1" prompt="Evento de Risco">
          <x14:formula1>
            <xm:f>Brainstorming!$C$5:$C$200</xm:f>
          </x14:formula1>
          <xm:sqref>C13:C200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6"/>
  <sheetViews>
    <sheetView showGridLines="0" zoomScaleNormal="100" workbookViewId="0">
      <selection activeCell="D13" sqref="D13"/>
    </sheetView>
  </sheetViews>
  <sheetFormatPr defaultColWidth="0" defaultRowHeight="19.5" customHeight="1" zeroHeight="1" x14ac:dyDescent="0.25"/>
  <cols>
    <col min="1" max="1" width="4.7109375" style="56" customWidth="1"/>
    <col min="2" max="4" width="30.7109375" style="60" customWidth="1"/>
    <col min="5" max="6" width="4.7109375" style="60" customWidth="1"/>
    <col min="7" max="12" width="14.7109375" style="60" customWidth="1"/>
    <col min="13" max="13" width="4.7109375" customWidth="1"/>
    <col min="14" max="16384" width="9.140625" hidden="1"/>
  </cols>
  <sheetData>
    <row r="1" spans="1:14" ht="50.25" customHeight="1" x14ac:dyDescent="0.25">
      <c r="B1" s="97" t="s">
        <v>115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19.5" customHeight="1" x14ac:dyDescent="0.25">
      <c r="B2" s="99" t="str">
        <f>CONCATENATE("PROCESSO DE TRABALHO: "&amp;Contexto!C6)</f>
        <v xml:space="preserve">PROCESSO DE TRABALHO: 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70"/>
      <c r="N2" s="70"/>
    </row>
    <row r="3" spans="1:14" ht="19.5" customHeight="1" x14ac:dyDescent="0.25">
      <c r="B3" s="99" t="str">
        <f>CONCATENATE("OBJETIVOS DO PROCESSO: "&amp;Contexto!C7)</f>
        <v xml:space="preserve">OBJETIVOS DO PROCESSO: 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70"/>
      <c r="N3" s="70"/>
    </row>
    <row r="4" spans="1:14" ht="15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5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ht="15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5" x14ac:dyDescent="0.25"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</row>
    <row r="9" spans="1:14" ht="15" x14ac:dyDescent="0.25"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</row>
    <row r="10" spans="1:14" ht="15" x14ac:dyDescent="0.25"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</row>
    <row r="11" spans="1:14" ht="15" x14ac:dyDescent="0.25"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</row>
    <row r="12" spans="1:14" ht="19.5" customHeight="1" x14ac:dyDescent="0.25">
      <c r="A12"/>
      <c r="B12" s="80" t="s">
        <v>79</v>
      </c>
      <c r="C12" s="68" t="s">
        <v>24</v>
      </c>
      <c r="D12" s="79" t="s">
        <v>23</v>
      </c>
      <c r="E12"/>
      <c r="F12" s="56"/>
      <c r="G12" s="108" t="s">
        <v>129</v>
      </c>
      <c r="H12" s="108"/>
      <c r="I12" s="56"/>
      <c r="J12" s="56"/>
      <c r="K12" s="56"/>
      <c r="L12" s="56"/>
    </row>
    <row r="13" spans="1:14" ht="19.5" customHeight="1" x14ac:dyDescent="0.25">
      <c r="A13"/>
      <c r="B13" s="81" t="str">
        <f>IF('Mapa de Riscos'!C13="","",'Mapa de Riscos'!C13)</f>
        <v/>
      </c>
      <c r="C13" s="71" t="str">
        <f>'Mapa de Riscos'!G13</f>
        <v/>
      </c>
      <c r="D13" s="78"/>
      <c r="E13"/>
      <c r="F13" s="56"/>
      <c r="G13" s="109" t="s">
        <v>130</v>
      </c>
      <c r="H13" s="109"/>
      <c r="I13" s="56"/>
      <c r="J13" s="56"/>
      <c r="K13" s="56"/>
      <c r="L13" s="56"/>
    </row>
    <row r="14" spans="1:14" ht="19.5" customHeight="1" x14ac:dyDescent="0.25">
      <c r="A14"/>
      <c r="B14" s="81" t="str">
        <f>IF('Mapa de Riscos'!C14="","",'Mapa de Riscos'!C14)</f>
        <v/>
      </c>
      <c r="C14" s="71" t="str">
        <f>'Mapa de Riscos'!G14</f>
        <v/>
      </c>
      <c r="D14" s="78"/>
      <c r="E14" s="111"/>
      <c r="F14" s="56"/>
      <c r="G14" s="110" t="s">
        <v>131</v>
      </c>
      <c r="H14" s="110"/>
      <c r="I14" s="56"/>
      <c r="J14" s="56"/>
      <c r="K14" s="56"/>
      <c r="L14" s="56"/>
    </row>
    <row r="15" spans="1:14" ht="19.5" customHeight="1" x14ac:dyDescent="0.25">
      <c r="A15"/>
      <c r="B15" s="81" t="str">
        <f>IF('Mapa de Riscos'!C15="","",'Mapa de Riscos'!C15)</f>
        <v/>
      </c>
      <c r="C15" s="71" t="str">
        <f>'Mapa de Riscos'!G15</f>
        <v/>
      </c>
      <c r="D15" s="78"/>
      <c r="E15" s="111"/>
      <c r="F15"/>
      <c r="G15" s="107" t="s">
        <v>24</v>
      </c>
      <c r="H15" s="107"/>
      <c r="I15" s="107"/>
      <c r="J15" s="107"/>
      <c r="K15" s="107"/>
      <c r="L15" s="107"/>
    </row>
    <row r="16" spans="1:14" ht="19.5" customHeight="1" x14ac:dyDescent="0.25">
      <c r="A16"/>
      <c r="B16" s="81" t="str">
        <f>IF('Mapa de Riscos'!C16="","",'Mapa de Riscos'!C16)</f>
        <v/>
      </c>
      <c r="C16" s="71" t="str">
        <f>'Mapa de Riscos'!G16</f>
        <v/>
      </c>
      <c r="D16" s="78"/>
      <c r="E16" s="111"/>
      <c r="F16"/>
      <c r="G16" s="107"/>
      <c r="H16" s="107"/>
      <c r="I16" s="107"/>
      <c r="J16" s="107"/>
      <c r="K16" s="107"/>
      <c r="L16" s="107"/>
    </row>
    <row r="17" spans="1:12" ht="19.5" customHeight="1" x14ac:dyDescent="0.25">
      <c r="A17"/>
      <c r="B17" s="81" t="str">
        <f>IF('Mapa de Riscos'!C17="","",'Mapa de Riscos'!C17)</f>
        <v/>
      </c>
      <c r="C17" s="71" t="str">
        <f>'Mapa de Riscos'!G17</f>
        <v/>
      </c>
      <c r="D17" s="78"/>
      <c r="E17" s="111"/>
      <c r="F17" s="101" t="s">
        <v>40</v>
      </c>
      <c r="G17" s="105" t="s">
        <v>108</v>
      </c>
      <c r="H17" s="102">
        <f>COUNTIFS('Mapa de Riscos'!M13:M200,5,'Mapa de Riscos'!L13:L200,1)</f>
        <v>0</v>
      </c>
      <c r="I17" s="102">
        <f>COUNTIFS('Mapa de Riscos'!M13:M200,5,'Mapa de Riscos'!L13:L200,2)</f>
        <v>0</v>
      </c>
      <c r="J17" s="103">
        <f>COUNTIFS('Mapa de Riscos'!M13:M200,5,'Mapa de Riscos'!L13:L200,3)</f>
        <v>0</v>
      </c>
      <c r="K17" s="104">
        <f>COUNTIFS('Mapa de Riscos'!M13:M200,5,'Mapa de Riscos'!L13:L200,4)</f>
        <v>0</v>
      </c>
      <c r="L17" s="104">
        <f>COUNTIFS('Mapa de Riscos'!M13:M200,5,'Mapa de Riscos'!L13:L200,5)</f>
        <v>0</v>
      </c>
    </row>
    <row r="18" spans="1:12" ht="19.5" customHeight="1" x14ac:dyDescent="0.25">
      <c r="B18" s="81" t="str">
        <f>IF('Mapa de Riscos'!C18="","",'Mapa de Riscos'!C18)</f>
        <v/>
      </c>
      <c r="C18" s="71" t="str">
        <f>'Mapa de Riscos'!G18</f>
        <v/>
      </c>
      <c r="D18" s="78"/>
      <c r="E18" s="111"/>
      <c r="F18" s="101"/>
      <c r="G18" s="105"/>
      <c r="H18" s="102"/>
      <c r="I18" s="102"/>
      <c r="J18" s="103"/>
      <c r="K18" s="104"/>
      <c r="L18" s="104"/>
    </row>
    <row r="19" spans="1:12" ht="19.5" customHeight="1" x14ac:dyDescent="0.25">
      <c r="B19" s="81" t="str">
        <f>IF('Mapa de Riscos'!C19="","",'Mapa de Riscos'!C19)</f>
        <v/>
      </c>
      <c r="C19" s="71" t="str">
        <f>'Mapa de Riscos'!G19</f>
        <v/>
      </c>
      <c r="D19" s="78"/>
      <c r="E19" s="111"/>
      <c r="F19" s="101"/>
      <c r="G19" s="105"/>
      <c r="H19" s="102"/>
      <c r="I19" s="102"/>
      <c r="J19" s="103"/>
      <c r="K19" s="104"/>
      <c r="L19" s="104"/>
    </row>
    <row r="20" spans="1:12" ht="19.5" customHeight="1" x14ac:dyDescent="0.25">
      <c r="B20" s="81" t="str">
        <f>IF('Mapa de Riscos'!C20="","",'Mapa de Riscos'!C20)</f>
        <v/>
      </c>
      <c r="C20" s="71" t="str">
        <f>'Mapa de Riscos'!G20</f>
        <v/>
      </c>
      <c r="D20" s="78"/>
      <c r="E20" s="111"/>
      <c r="F20" s="101"/>
      <c r="G20" s="105" t="s">
        <v>11</v>
      </c>
      <c r="H20" s="106">
        <f>COUNTIFS('Mapa de Riscos'!M13:M200,4,'Mapa de Riscos'!L13:L200,1)</f>
        <v>0</v>
      </c>
      <c r="I20" s="102">
        <f>COUNTIFS('Mapa de Riscos'!M13:M200,4,'Mapa de Riscos'!L13:L200,2)</f>
        <v>0</v>
      </c>
      <c r="J20" s="103">
        <f>COUNTIFS('Mapa de Riscos'!M13:M200,4,'Mapa de Riscos'!L13:L200,3)</f>
        <v>0</v>
      </c>
      <c r="K20" s="103">
        <f>COUNTIFS('Mapa de Riscos'!M13:M200,4,'Mapa de Riscos'!L13:L200,4)</f>
        <v>0</v>
      </c>
      <c r="L20" s="104">
        <f>COUNTIFS('Mapa de Riscos'!M13:M200,4,'Mapa de Riscos'!L13:L200,5)</f>
        <v>0</v>
      </c>
    </row>
    <row r="21" spans="1:12" ht="19.5" customHeight="1" x14ac:dyDescent="0.25">
      <c r="B21" s="81" t="str">
        <f>IF('Mapa de Riscos'!C21="","",'Mapa de Riscos'!C21)</f>
        <v/>
      </c>
      <c r="C21" s="71" t="str">
        <f>'Mapa de Riscos'!G21</f>
        <v/>
      </c>
      <c r="D21" s="78"/>
      <c r="E21" s="111"/>
      <c r="F21" s="101"/>
      <c r="G21" s="105"/>
      <c r="H21" s="106"/>
      <c r="I21" s="102"/>
      <c r="J21" s="103"/>
      <c r="K21" s="103"/>
      <c r="L21" s="104"/>
    </row>
    <row r="22" spans="1:12" ht="19.5" customHeight="1" x14ac:dyDescent="0.25">
      <c r="B22" s="81" t="str">
        <f>IF('Mapa de Riscos'!C22="","",'Mapa de Riscos'!C22)</f>
        <v/>
      </c>
      <c r="C22" s="71" t="str">
        <f>'Mapa de Riscos'!G22</f>
        <v/>
      </c>
      <c r="D22" s="78"/>
      <c r="E22" s="111"/>
      <c r="F22" s="101"/>
      <c r="G22" s="105"/>
      <c r="H22" s="106"/>
      <c r="I22" s="102"/>
      <c r="J22" s="103"/>
      <c r="K22" s="103"/>
      <c r="L22" s="104"/>
    </row>
    <row r="23" spans="1:12" ht="19.5" customHeight="1" x14ac:dyDescent="0.25">
      <c r="B23" s="81" t="str">
        <f>IF('Mapa de Riscos'!C23="","",'Mapa de Riscos'!C23)</f>
        <v/>
      </c>
      <c r="C23" s="71" t="str">
        <f>'Mapa de Riscos'!G23</f>
        <v/>
      </c>
      <c r="D23" s="78"/>
      <c r="E23" s="111"/>
      <c r="F23" s="101"/>
      <c r="G23" s="105" t="s">
        <v>9</v>
      </c>
      <c r="H23" s="106">
        <f>COUNTIFS('Mapa de Riscos'!M13:M200,3,'Mapa de Riscos'!L13:L200,1)</f>
        <v>0</v>
      </c>
      <c r="I23" s="102">
        <f>COUNTIFS('Mapa de Riscos'!M13:M200,3,'Mapa de Riscos'!L13:L200,2)</f>
        <v>0</v>
      </c>
      <c r="J23" s="102">
        <f>COUNTIFS('Mapa de Riscos'!M13:M200,3,'Mapa de Riscos'!L13:L200,3)</f>
        <v>0</v>
      </c>
      <c r="K23" s="103">
        <f>COUNTIFS('Mapa de Riscos'!M13:M200,3,'Mapa de Riscos'!L13:L200,4)</f>
        <v>0</v>
      </c>
      <c r="L23" s="103">
        <f>COUNTIFS('Mapa de Riscos'!M13:M200,3,'Mapa de Riscos'!L13:L200,5)</f>
        <v>0</v>
      </c>
    </row>
    <row r="24" spans="1:12" ht="19.5" customHeight="1" x14ac:dyDescent="0.25">
      <c r="B24" s="81" t="str">
        <f>IF('Mapa de Riscos'!C24="","",'Mapa de Riscos'!C24)</f>
        <v/>
      </c>
      <c r="C24" s="71" t="str">
        <f>'Mapa de Riscos'!G24</f>
        <v/>
      </c>
      <c r="D24" s="78"/>
      <c r="E24" s="111"/>
      <c r="F24" s="101"/>
      <c r="G24" s="105"/>
      <c r="H24" s="106"/>
      <c r="I24" s="102"/>
      <c r="J24" s="102"/>
      <c r="K24" s="103"/>
      <c r="L24" s="103"/>
    </row>
    <row r="25" spans="1:12" ht="19.5" customHeight="1" x14ac:dyDescent="0.25">
      <c r="B25" s="81" t="str">
        <f>IF('Mapa de Riscos'!C25="","",'Mapa de Riscos'!C25)</f>
        <v/>
      </c>
      <c r="C25" s="71" t="str">
        <f>'Mapa de Riscos'!G25</f>
        <v/>
      </c>
      <c r="D25" s="78"/>
      <c r="E25" s="111"/>
      <c r="F25" s="101"/>
      <c r="G25" s="105"/>
      <c r="H25" s="106"/>
      <c r="I25" s="102"/>
      <c r="J25" s="102"/>
      <c r="K25" s="103"/>
      <c r="L25" s="103"/>
    </row>
    <row r="26" spans="1:12" ht="19.5" customHeight="1" x14ac:dyDescent="0.25">
      <c r="B26" s="81" t="str">
        <f>IF('Mapa de Riscos'!C26="","",'Mapa de Riscos'!C26)</f>
        <v/>
      </c>
      <c r="C26" s="71" t="str">
        <f>'Mapa de Riscos'!G26</f>
        <v/>
      </c>
      <c r="D26" s="78"/>
      <c r="E26" s="111"/>
      <c r="F26" s="101"/>
      <c r="G26" s="105" t="s">
        <v>6</v>
      </c>
      <c r="H26" s="106">
        <f>COUNTIFS('Mapa de Riscos'!M13:M200,2,'Mapa de Riscos'!L13:L200,1)</f>
        <v>0</v>
      </c>
      <c r="I26" s="106">
        <f>COUNTIFS('Mapa de Riscos'!M13:M200,2,'Mapa de Riscos'!L13:L200,2)</f>
        <v>0</v>
      </c>
      <c r="J26" s="102">
        <f>COUNTIFS('Mapa de Riscos'!M13:M200,2,'Mapa de Riscos'!L13:L200,3)</f>
        <v>0</v>
      </c>
      <c r="K26" s="102">
        <f>COUNTIFS('Mapa de Riscos'!M13:M200,2,'Mapa de Riscos'!L13:L200,4)</f>
        <v>0</v>
      </c>
      <c r="L26" s="102">
        <f>COUNTIFS('Mapa de Riscos'!M13:M200,2,'Mapa de Riscos'!L13:L200,5)</f>
        <v>0</v>
      </c>
    </row>
    <row r="27" spans="1:12" ht="19.5" customHeight="1" x14ac:dyDescent="0.25">
      <c r="B27" s="81" t="str">
        <f>IF('Mapa de Riscos'!C27="","",'Mapa de Riscos'!C27)</f>
        <v/>
      </c>
      <c r="C27" s="71" t="str">
        <f>'Mapa de Riscos'!G27</f>
        <v/>
      </c>
      <c r="D27" s="78"/>
      <c r="E27" s="111"/>
      <c r="F27" s="101"/>
      <c r="G27" s="105"/>
      <c r="H27" s="106"/>
      <c r="I27" s="106"/>
      <c r="J27" s="102"/>
      <c r="K27" s="102"/>
      <c r="L27" s="102"/>
    </row>
    <row r="28" spans="1:12" ht="19.5" customHeight="1" x14ac:dyDescent="0.25">
      <c r="B28" s="81" t="str">
        <f>IF('Mapa de Riscos'!C28="","",'Mapa de Riscos'!C28)</f>
        <v/>
      </c>
      <c r="C28" s="71" t="str">
        <f>'Mapa de Riscos'!G28</f>
        <v/>
      </c>
      <c r="D28" s="78"/>
      <c r="E28" s="111"/>
      <c r="F28" s="101"/>
      <c r="G28" s="105"/>
      <c r="H28" s="106"/>
      <c r="I28" s="106"/>
      <c r="J28" s="102"/>
      <c r="K28" s="102"/>
      <c r="L28" s="102"/>
    </row>
    <row r="29" spans="1:12" ht="19.5" customHeight="1" x14ac:dyDescent="0.25">
      <c r="B29" s="81" t="str">
        <f>IF('Mapa de Riscos'!C29="","",'Mapa de Riscos'!C29)</f>
        <v/>
      </c>
      <c r="C29" s="71" t="str">
        <f>'Mapa de Riscos'!G29</f>
        <v/>
      </c>
      <c r="D29" s="78"/>
      <c r="E29"/>
      <c r="F29" s="101"/>
      <c r="G29" s="105" t="s">
        <v>109</v>
      </c>
      <c r="H29" s="106">
        <f>COUNTIFS('Mapa de Riscos'!M13:M200,1,'Mapa de Riscos'!L13:L200,1)</f>
        <v>0</v>
      </c>
      <c r="I29" s="106">
        <f>COUNTIFS('Mapa de Riscos'!M13:M200,1,'Mapa de Riscos'!L13:L200,2)</f>
        <v>0</v>
      </c>
      <c r="J29" s="106">
        <f>COUNTIFS('Mapa de Riscos'!M13:M200,1,'Mapa de Riscos'!L13:L200,3)</f>
        <v>0</v>
      </c>
      <c r="K29" s="106">
        <f>COUNTIFS('Mapa de Riscos'!M13:M200,1,'Mapa de Riscos'!L13:L200,4)</f>
        <v>0</v>
      </c>
      <c r="L29" s="102">
        <f>COUNTIFS('Mapa de Riscos'!M13:M200,1,'Mapa de Riscos'!L13:L200,5)</f>
        <v>0</v>
      </c>
    </row>
    <row r="30" spans="1:12" ht="19.5" customHeight="1" x14ac:dyDescent="0.25">
      <c r="B30" s="81" t="str">
        <f>IF('Mapa de Riscos'!C30="","",'Mapa de Riscos'!C30)</f>
        <v/>
      </c>
      <c r="C30" s="71" t="str">
        <f>'Mapa de Riscos'!G30</f>
        <v/>
      </c>
      <c r="D30" s="78"/>
      <c r="E30"/>
      <c r="F30" s="101"/>
      <c r="G30" s="105"/>
      <c r="H30" s="106"/>
      <c r="I30" s="106"/>
      <c r="J30" s="106"/>
      <c r="K30" s="106"/>
      <c r="L30" s="102"/>
    </row>
    <row r="31" spans="1:12" ht="19.5" customHeight="1" x14ac:dyDescent="0.25">
      <c r="B31" s="81" t="str">
        <f>IF('Mapa de Riscos'!C31="","",'Mapa de Riscos'!C31)</f>
        <v/>
      </c>
      <c r="C31" s="71" t="str">
        <f>'Mapa de Riscos'!G31</f>
        <v/>
      </c>
      <c r="D31" s="78"/>
      <c r="E31"/>
      <c r="F31" s="101"/>
      <c r="G31" s="105"/>
      <c r="H31" s="106"/>
      <c r="I31" s="106"/>
      <c r="J31" s="106"/>
      <c r="K31" s="106"/>
      <c r="L31" s="102"/>
    </row>
    <row r="32" spans="1:12" ht="19.5" customHeight="1" x14ac:dyDescent="0.25">
      <c r="B32" s="81" t="str">
        <f>IF('Mapa de Riscos'!C32="","",'Mapa de Riscos'!C32)</f>
        <v/>
      </c>
      <c r="C32" s="71" t="str">
        <f>'Mapa de Riscos'!G32</f>
        <v/>
      </c>
      <c r="D32" s="78"/>
      <c r="E32"/>
      <c r="F32"/>
      <c r="G32" s="105"/>
      <c r="H32" s="105" t="s">
        <v>110</v>
      </c>
      <c r="I32" s="105" t="s">
        <v>111</v>
      </c>
      <c r="J32" s="105" t="s">
        <v>112</v>
      </c>
      <c r="K32" s="105" t="s">
        <v>113</v>
      </c>
      <c r="L32" s="105" t="s">
        <v>114</v>
      </c>
    </row>
    <row r="33" spans="2:12" ht="19.5" customHeight="1" x14ac:dyDescent="0.25">
      <c r="B33" s="81" t="str">
        <f>IF('Mapa de Riscos'!C33="","",'Mapa de Riscos'!C33)</f>
        <v/>
      </c>
      <c r="C33" s="71" t="str">
        <f>'Mapa de Riscos'!G33</f>
        <v/>
      </c>
      <c r="D33" s="78"/>
      <c r="E33"/>
      <c r="F33"/>
      <c r="G33" s="105"/>
      <c r="H33" s="105"/>
      <c r="I33" s="105"/>
      <c r="J33" s="105"/>
      <c r="K33" s="105"/>
      <c r="L33" s="105"/>
    </row>
    <row r="34" spans="2:12" ht="19.5" customHeight="1" x14ac:dyDescent="0.25">
      <c r="B34" s="81" t="str">
        <f>IF('Mapa de Riscos'!C34="","",'Mapa de Riscos'!C34)</f>
        <v/>
      </c>
      <c r="C34" s="71" t="str">
        <f>'Mapa de Riscos'!G34</f>
        <v/>
      </c>
      <c r="D34" s="78"/>
      <c r="E34"/>
      <c r="F34"/>
      <c r="G34" s="105"/>
      <c r="H34" s="105"/>
      <c r="I34" s="105"/>
      <c r="J34" s="105"/>
      <c r="K34" s="105"/>
      <c r="L34" s="105"/>
    </row>
    <row r="35" spans="2:12" ht="19.5" customHeight="1" x14ac:dyDescent="0.3">
      <c r="B35" s="81" t="str">
        <f>IF('Mapa de Riscos'!C35="","",'Mapa de Riscos'!C35)</f>
        <v/>
      </c>
      <c r="C35" s="71" t="str">
        <f>'Mapa de Riscos'!G35</f>
        <v/>
      </c>
      <c r="D35" s="78"/>
      <c r="E35"/>
      <c r="F35"/>
      <c r="G35"/>
      <c r="H35" s="100" t="s">
        <v>17</v>
      </c>
      <c r="I35" s="100"/>
      <c r="J35" s="100"/>
      <c r="K35" s="100"/>
      <c r="L35" s="100"/>
    </row>
    <row r="36" spans="2:12" ht="19.5" customHeight="1" x14ac:dyDescent="0.25">
      <c r="B36" s="81" t="str">
        <f>IF('Mapa de Riscos'!C36="","",'Mapa de Riscos'!C36)</f>
        <v/>
      </c>
      <c r="C36" s="71" t="str">
        <f>'Mapa de Riscos'!G36</f>
        <v/>
      </c>
      <c r="D36" s="78"/>
      <c r="E36"/>
      <c r="F36"/>
      <c r="G36"/>
      <c r="H36"/>
      <c r="I36"/>
      <c r="J36"/>
      <c r="K36"/>
      <c r="L36"/>
    </row>
    <row r="37" spans="2:12" ht="19.5" customHeight="1" x14ac:dyDescent="0.25">
      <c r="B37" s="81" t="str">
        <f>IF('Mapa de Riscos'!C37="","",'Mapa de Riscos'!C37)</f>
        <v/>
      </c>
      <c r="C37" s="71" t="str">
        <f>'Mapa de Riscos'!G37</f>
        <v/>
      </c>
      <c r="D37" s="78"/>
      <c r="E37"/>
      <c r="F37"/>
      <c r="G37"/>
      <c r="H37"/>
      <c r="I37"/>
      <c r="J37"/>
      <c r="K37"/>
      <c r="L37"/>
    </row>
    <row r="38" spans="2:12" ht="19.5" customHeight="1" x14ac:dyDescent="0.25">
      <c r="B38" s="81" t="str">
        <f>IF('Mapa de Riscos'!C38="","",'Mapa de Riscos'!C38)</f>
        <v/>
      </c>
      <c r="C38" s="71" t="str">
        <f>'Mapa de Riscos'!G38</f>
        <v/>
      </c>
      <c r="D38" s="78"/>
      <c r="E38"/>
      <c r="F38" s="88" t="s">
        <v>6</v>
      </c>
      <c r="G38" s="88">
        <f>SUM(H20:H31,I26:I31,J29,K29)</f>
        <v>0</v>
      </c>
      <c r="H38"/>
      <c r="I38"/>
      <c r="J38"/>
      <c r="K38"/>
      <c r="L38"/>
    </row>
    <row r="39" spans="2:12" ht="19.5" customHeight="1" x14ac:dyDescent="0.25">
      <c r="B39" s="81" t="str">
        <f>IF('Mapa de Riscos'!C39="","",'Mapa de Riscos'!C39)</f>
        <v/>
      </c>
      <c r="C39" s="71" t="str">
        <f>'Mapa de Riscos'!G39</f>
        <v/>
      </c>
      <c r="D39" s="78"/>
      <c r="E39"/>
      <c r="F39" s="88" t="s">
        <v>9</v>
      </c>
      <c r="G39" s="88">
        <f>SUM(H17,I17:I25,J23:J28,K26,L26:L31)</f>
        <v>0</v>
      </c>
      <c r="H39"/>
      <c r="I39"/>
      <c r="J39"/>
      <c r="K39"/>
      <c r="L39"/>
    </row>
    <row r="40" spans="2:12" ht="19.5" customHeight="1" x14ac:dyDescent="0.25">
      <c r="B40" s="81" t="str">
        <f>IF('Mapa de Riscos'!C40="","",'Mapa de Riscos'!C40)</f>
        <v/>
      </c>
      <c r="C40" s="71" t="str">
        <f>'Mapa de Riscos'!G40</f>
        <v/>
      </c>
      <c r="D40" s="78"/>
      <c r="E40"/>
      <c r="F40" s="88" t="s">
        <v>11</v>
      </c>
      <c r="G40" s="88">
        <f>SUM(J17:J22,K20:K25,L23)</f>
        <v>0</v>
      </c>
      <c r="H40"/>
      <c r="I40"/>
      <c r="J40"/>
      <c r="K40"/>
      <c r="L40"/>
    </row>
    <row r="41" spans="2:12" ht="19.5" customHeight="1" x14ac:dyDescent="0.25">
      <c r="B41" s="81" t="str">
        <f>IF('Mapa de Riscos'!C41="","",'Mapa de Riscos'!C41)</f>
        <v/>
      </c>
      <c r="C41" s="71" t="str">
        <f>'Mapa de Riscos'!G41</f>
        <v/>
      </c>
      <c r="D41" s="78"/>
      <c r="E41"/>
      <c r="F41" s="88" t="s">
        <v>25</v>
      </c>
      <c r="G41" s="88">
        <f>SUM(K17,L17:L22)</f>
        <v>0</v>
      </c>
      <c r="H41"/>
      <c r="I41"/>
      <c r="J41"/>
      <c r="K41"/>
      <c r="L41"/>
    </row>
    <row r="42" spans="2:12" ht="19.5" customHeight="1" x14ac:dyDescent="0.25">
      <c r="B42" s="81" t="str">
        <f>IF('Mapa de Riscos'!C42="","",'Mapa de Riscos'!C42)</f>
        <v/>
      </c>
      <c r="C42" s="71" t="str">
        <f>'Mapa de Riscos'!G42</f>
        <v/>
      </c>
      <c r="D42" s="78"/>
      <c r="E42"/>
      <c r="F42"/>
      <c r="G42"/>
      <c r="H42"/>
      <c r="I42"/>
      <c r="J42"/>
      <c r="K42"/>
      <c r="L42"/>
    </row>
    <row r="43" spans="2:12" ht="19.5" customHeight="1" x14ac:dyDescent="0.25">
      <c r="B43" s="81" t="str">
        <f>IF('Mapa de Riscos'!C43="","",'Mapa de Riscos'!C43)</f>
        <v/>
      </c>
      <c r="C43" s="71" t="str">
        <f>'Mapa de Riscos'!G43</f>
        <v/>
      </c>
      <c r="D43" s="78"/>
      <c r="F43"/>
      <c r="G43"/>
      <c r="H43"/>
      <c r="I43"/>
      <c r="J43"/>
      <c r="K43"/>
      <c r="L43"/>
    </row>
    <row r="44" spans="2:12" ht="19.5" customHeight="1" x14ac:dyDescent="0.25">
      <c r="B44" s="81" t="str">
        <f>IF('Mapa de Riscos'!C44="","",'Mapa de Riscos'!C44)</f>
        <v/>
      </c>
      <c r="C44" s="71" t="str">
        <f>'Mapa de Riscos'!G44</f>
        <v/>
      </c>
      <c r="D44" s="78"/>
      <c r="F44"/>
      <c r="G44"/>
      <c r="H44"/>
      <c r="I44"/>
      <c r="J44"/>
      <c r="K44"/>
      <c r="L44"/>
    </row>
    <row r="45" spans="2:12" ht="19.5" customHeight="1" x14ac:dyDescent="0.25">
      <c r="B45" s="81" t="str">
        <f>IF('Mapa de Riscos'!C45="","",'Mapa de Riscos'!C45)</f>
        <v/>
      </c>
      <c r="C45" s="71" t="str">
        <f>'Mapa de Riscos'!G45</f>
        <v/>
      </c>
      <c r="D45" s="78"/>
      <c r="F45"/>
      <c r="G45"/>
      <c r="H45"/>
      <c r="I45"/>
      <c r="J45"/>
      <c r="K45"/>
      <c r="L45"/>
    </row>
    <row r="46" spans="2:12" ht="19.5" customHeight="1" x14ac:dyDescent="0.25">
      <c r="B46" s="81" t="str">
        <f>IF('Mapa de Riscos'!C46="","",'Mapa de Riscos'!C46)</f>
        <v/>
      </c>
      <c r="C46" s="71" t="str">
        <f>'Mapa de Riscos'!G46</f>
        <v/>
      </c>
      <c r="D46" s="78"/>
      <c r="G46"/>
      <c r="H46"/>
      <c r="I46"/>
      <c r="J46"/>
      <c r="K46"/>
      <c r="L46"/>
    </row>
    <row r="47" spans="2:12" ht="19.5" customHeight="1" x14ac:dyDescent="0.25">
      <c r="B47" s="81" t="str">
        <f>IF('Mapa de Riscos'!C47="","",'Mapa de Riscos'!C47)</f>
        <v/>
      </c>
      <c r="C47" s="71" t="str">
        <f>'Mapa de Riscos'!G47</f>
        <v/>
      </c>
      <c r="D47" s="78"/>
      <c r="K47"/>
      <c r="L47"/>
    </row>
    <row r="48" spans="2:12" ht="19.5" customHeight="1" x14ac:dyDescent="0.25">
      <c r="B48" s="81" t="str">
        <f>IF('Mapa de Riscos'!C48="","",'Mapa de Riscos'!C48)</f>
        <v/>
      </c>
      <c r="C48" s="71" t="str">
        <f>'Mapa de Riscos'!G48</f>
        <v/>
      </c>
      <c r="D48" s="78"/>
      <c r="K48"/>
      <c r="L48"/>
    </row>
    <row r="49" spans="2:4" ht="19.5" customHeight="1" x14ac:dyDescent="0.25">
      <c r="B49" s="81" t="str">
        <f>IF('Mapa de Riscos'!C49="","",'Mapa de Riscos'!C49)</f>
        <v/>
      </c>
      <c r="C49" s="71" t="str">
        <f>'Mapa de Riscos'!G49</f>
        <v/>
      </c>
      <c r="D49" s="78"/>
    </row>
    <row r="50" spans="2:4" ht="19.5" customHeight="1" x14ac:dyDescent="0.25">
      <c r="B50" s="81" t="str">
        <f>IF('Mapa de Riscos'!C50="","",'Mapa de Riscos'!C50)</f>
        <v/>
      </c>
      <c r="C50" s="71" t="str">
        <f>'Mapa de Riscos'!G50</f>
        <v/>
      </c>
      <c r="D50" s="78"/>
    </row>
    <row r="51" spans="2:4" ht="19.5" customHeight="1" x14ac:dyDescent="0.25">
      <c r="B51" s="81" t="str">
        <f>IF('Mapa de Riscos'!C51="","",'Mapa de Riscos'!C51)</f>
        <v/>
      </c>
      <c r="C51" s="71" t="str">
        <f>'Mapa de Riscos'!G51</f>
        <v/>
      </c>
      <c r="D51" s="78"/>
    </row>
    <row r="52" spans="2:4" ht="19.5" customHeight="1" x14ac:dyDescent="0.25">
      <c r="B52" s="81" t="str">
        <f>IF('Mapa de Riscos'!C52="","",'Mapa de Riscos'!C52)</f>
        <v/>
      </c>
      <c r="C52" s="71" t="str">
        <f>'Mapa de Riscos'!G52</f>
        <v/>
      </c>
      <c r="D52" s="78"/>
    </row>
    <row r="53" spans="2:4" ht="19.5" customHeight="1" x14ac:dyDescent="0.25">
      <c r="B53" s="81" t="str">
        <f>IF('Mapa de Riscos'!C53="","",'Mapa de Riscos'!C53)</f>
        <v/>
      </c>
      <c r="C53" s="71" t="str">
        <f>'Mapa de Riscos'!G53</f>
        <v/>
      </c>
      <c r="D53" s="78"/>
    </row>
    <row r="54" spans="2:4" ht="19.5" customHeight="1" x14ac:dyDescent="0.25">
      <c r="B54" s="81" t="str">
        <f>IF('Mapa de Riscos'!C54="","",'Mapa de Riscos'!C54)</f>
        <v/>
      </c>
      <c r="C54" s="71" t="str">
        <f>'Mapa de Riscos'!G54</f>
        <v/>
      </c>
      <c r="D54" s="78"/>
    </row>
    <row r="55" spans="2:4" ht="19.5" customHeight="1" x14ac:dyDescent="0.25">
      <c r="B55" s="81" t="str">
        <f>IF('Mapa de Riscos'!C55="","",'Mapa de Riscos'!C55)</f>
        <v/>
      </c>
      <c r="C55" s="71" t="str">
        <f>'Mapa de Riscos'!G55</f>
        <v/>
      </c>
      <c r="D55" s="78"/>
    </row>
    <row r="56" spans="2:4" ht="19.5" customHeight="1" x14ac:dyDescent="0.25">
      <c r="B56" s="81" t="str">
        <f>IF('Mapa de Riscos'!C56="","",'Mapa de Riscos'!C56)</f>
        <v/>
      </c>
      <c r="C56" s="71" t="str">
        <f>'Mapa de Riscos'!G56</f>
        <v/>
      </c>
      <c r="D56" s="78"/>
    </row>
    <row r="57" spans="2:4" ht="19.5" customHeight="1" x14ac:dyDescent="0.25">
      <c r="B57" s="81" t="str">
        <f>IF('Mapa de Riscos'!C57="","",'Mapa de Riscos'!C57)</f>
        <v/>
      </c>
      <c r="C57" s="71" t="str">
        <f>'Mapa de Riscos'!G57</f>
        <v/>
      </c>
      <c r="D57" s="78"/>
    </row>
    <row r="58" spans="2:4" ht="19.5" customHeight="1" x14ac:dyDescent="0.25">
      <c r="B58" s="81" t="str">
        <f>IF('Mapa de Riscos'!C58="","",'Mapa de Riscos'!C58)</f>
        <v/>
      </c>
      <c r="C58" s="71" t="str">
        <f>'Mapa de Riscos'!G58</f>
        <v/>
      </c>
      <c r="D58" s="78"/>
    </row>
    <row r="59" spans="2:4" ht="19.5" customHeight="1" x14ac:dyDescent="0.25">
      <c r="B59" s="81" t="str">
        <f>IF('Mapa de Riscos'!C59="","",'Mapa de Riscos'!C59)</f>
        <v/>
      </c>
      <c r="C59" s="71" t="str">
        <f>'Mapa de Riscos'!G59</f>
        <v/>
      </c>
      <c r="D59" s="78"/>
    </row>
    <row r="60" spans="2:4" ht="19.5" customHeight="1" x14ac:dyDescent="0.25">
      <c r="B60" s="81" t="str">
        <f>IF('Mapa de Riscos'!C60="","",'Mapa de Riscos'!C60)</f>
        <v/>
      </c>
      <c r="C60" s="71" t="str">
        <f>'Mapa de Riscos'!G60</f>
        <v/>
      </c>
      <c r="D60" s="78"/>
    </row>
    <row r="61" spans="2:4" ht="19.5" customHeight="1" x14ac:dyDescent="0.25">
      <c r="B61" s="81" t="str">
        <f>IF('Mapa de Riscos'!C61="","",'Mapa de Riscos'!C61)</f>
        <v/>
      </c>
      <c r="C61" s="71" t="str">
        <f>'Mapa de Riscos'!G61</f>
        <v/>
      </c>
      <c r="D61" s="78"/>
    </row>
    <row r="62" spans="2:4" ht="19.5" customHeight="1" x14ac:dyDescent="0.25">
      <c r="B62" s="81" t="str">
        <f>IF('Mapa de Riscos'!C62="","",'Mapa de Riscos'!C62)</f>
        <v/>
      </c>
      <c r="C62" s="71" t="str">
        <f>'Mapa de Riscos'!G62</f>
        <v/>
      </c>
      <c r="D62" s="78"/>
    </row>
    <row r="63" spans="2:4" ht="19.5" customHeight="1" x14ac:dyDescent="0.25">
      <c r="B63" s="81" t="str">
        <f>IF('Mapa de Riscos'!C63="","",'Mapa de Riscos'!C63)</f>
        <v/>
      </c>
      <c r="C63" s="71" t="str">
        <f>'Mapa de Riscos'!G63</f>
        <v/>
      </c>
      <c r="D63" s="78"/>
    </row>
    <row r="64" spans="2:4" ht="19.5" customHeight="1" x14ac:dyDescent="0.25">
      <c r="B64" s="81" t="str">
        <f>IF('Mapa de Riscos'!C64="","",'Mapa de Riscos'!C64)</f>
        <v/>
      </c>
      <c r="C64" s="71" t="str">
        <f>'Mapa de Riscos'!G64</f>
        <v/>
      </c>
      <c r="D64" s="78"/>
    </row>
    <row r="65" spans="2:4" ht="19.5" customHeight="1" x14ac:dyDescent="0.25">
      <c r="B65" s="81" t="str">
        <f>IF('Mapa de Riscos'!C65="","",'Mapa de Riscos'!C65)</f>
        <v/>
      </c>
      <c r="C65" s="71" t="str">
        <f>'Mapa de Riscos'!G65</f>
        <v/>
      </c>
      <c r="D65" s="78"/>
    </row>
    <row r="66" spans="2:4" ht="19.5" customHeight="1" x14ac:dyDescent="0.25">
      <c r="B66" s="81" t="str">
        <f>IF('Mapa de Riscos'!C66="","",'Mapa de Riscos'!C66)</f>
        <v/>
      </c>
      <c r="C66" s="71" t="str">
        <f>'Mapa de Riscos'!G66</f>
        <v/>
      </c>
      <c r="D66" s="78"/>
    </row>
    <row r="67" spans="2:4" ht="19.5" customHeight="1" x14ac:dyDescent="0.25">
      <c r="B67" s="81" t="str">
        <f>IF('Mapa de Riscos'!C67="","",'Mapa de Riscos'!C67)</f>
        <v/>
      </c>
      <c r="C67" s="71" t="str">
        <f>'Mapa de Riscos'!G67</f>
        <v/>
      </c>
      <c r="D67" s="78"/>
    </row>
    <row r="68" spans="2:4" ht="19.5" customHeight="1" x14ac:dyDescent="0.25">
      <c r="B68" s="81" t="str">
        <f>IF('Mapa de Riscos'!C68="","",'Mapa de Riscos'!C68)</f>
        <v/>
      </c>
      <c r="C68" s="71" t="str">
        <f>'Mapa de Riscos'!G68</f>
        <v/>
      </c>
      <c r="D68" s="78"/>
    </row>
    <row r="69" spans="2:4" ht="19.5" customHeight="1" x14ac:dyDescent="0.25">
      <c r="B69" s="81" t="str">
        <f>IF('Mapa de Riscos'!C69="","",'Mapa de Riscos'!C69)</f>
        <v/>
      </c>
      <c r="C69" s="71" t="str">
        <f>'Mapa de Riscos'!G69</f>
        <v/>
      </c>
      <c r="D69" s="78"/>
    </row>
    <row r="70" spans="2:4" ht="19.5" customHeight="1" x14ac:dyDescent="0.25">
      <c r="B70" s="81" t="str">
        <f>IF('Mapa de Riscos'!C70="","",'Mapa de Riscos'!C70)</f>
        <v/>
      </c>
      <c r="C70" s="71" t="str">
        <f>'Mapa de Riscos'!G70</f>
        <v/>
      </c>
      <c r="D70" s="78"/>
    </row>
    <row r="71" spans="2:4" ht="19.5" customHeight="1" x14ac:dyDescent="0.25">
      <c r="B71" s="81" t="str">
        <f>IF('Mapa de Riscos'!C71="","",'Mapa de Riscos'!C71)</f>
        <v/>
      </c>
      <c r="C71" s="71" t="str">
        <f>'Mapa de Riscos'!G71</f>
        <v/>
      </c>
      <c r="D71" s="78"/>
    </row>
    <row r="72" spans="2:4" ht="19.5" customHeight="1" x14ac:dyDescent="0.25">
      <c r="B72" s="81" t="str">
        <f>IF('Mapa de Riscos'!C72="","",'Mapa de Riscos'!C72)</f>
        <v/>
      </c>
      <c r="C72" s="71" t="str">
        <f>'Mapa de Riscos'!G72</f>
        <v/>
      </c>
      <c r="D72" s="78"/>
    </row>
    <row r="73" spans="2:4" ht="19.5" customHeight="1" x14ac:dyDescent="0.25">
      <c r="B73" s="81" t="str">
        <f>IF('Mapa de Riscos'!C73="","",'Mapa de Riscos'!C73)</f>
        <v/>
      </c>
      <c r="C73" s="71" t="str">
        <f>'Mapa de Riscos'!G73</f>
        <v/>
      </c>
      <c r="D73" s="78"/>
    </row>
    <row r="74" spans="2:4" ht="19.5" customHeight="1" x14ac:dyDescent="0.25">
      <c r="B74" s="81" t="str">
        <f>IF('Mapa de Riscos'!C74="","",'Mapa de Riscos'!C74)</f>
        <v/>
      </c>
      <c r="C74" s="71" t="str">
        <f>'Mapa de Riscos'!G74</f>
        <v/>
      </c>
      <c r="D74" s="78"/>
    </row>
    <row r="75" spans="2:4" ht="19.5" customHeight="1" x14ac:dyDescent="0.25">
      <c r="B75" s="81" t="str">
        <f>IF('Mapa de Riscos'!C75="","",'Mapa de Riscos'!C75)</f>
        <v/>
      </c>
      <c r="C75" s="71" t="str">
        <f>'Mapa de Riscos'!G75</f>
        <v/>
      </c>
      <c r="D75" s="78"/>
    </row>
    <row r="76" spans="2:4" ht="19.5" customHeight="1" x14ac:dyDescent="0.25">
      <c r="B76" s="81" t="str">
        <f>IF('Mapa de Riscos'!C76="","",'Mapa de Riscos'!C76)</f>
        <v/>
      </c>
      <c r="C76" s="71" t="str">
        <f>'Mapa de Riscos'!G76</f>
        <v/>
      </c>
      <c r="D76" s="78"/>
    </row>
    <row r="77" spans="2:4" ht="19.5" customHeight="1" x14ac:dyDescent="0.25">
      <c r="B77" s="81" t="str">
        <f>IF('Mapa de Riscos'!C77="","",'Mapa de Riscos'!C77)</f>
        <v/>
      </c>
      <c r="C77" s="71" t="str">
        <f>'Mapa de Riscos'!G77</f>
        <v/>
      </c>
      <c r="D77" s="78"/>
    </row>
    <row r="78" spans="2:4" ht="19.5" customHeight="1" x14ac:dyDescent="0.25">
      <c r="B78" s="81" t="str">
        <f>IF('Mapa de Riscos'!C78="","",'Mapa de Riscos'!C78)</f>
        <v/>
      </c>
      <c r="C78" s="71" t="str">
        <f>'Mapa de Riscos'!G78</f>
        <v/>
      </c>
      <c r="D78" s="78"/>
    </row>
    <row r="79" spans="2:4" ht="19.5" customHeight="1" x14ac:dyDescent="0.25">
      <c r="B79" s="81" t="str">
        <f>IF('Mapa de Riscos'!C79="","",'Mapa de Riscos'!C79)</f>
        <v/>
      </c>
      <c r="C79" s="71" t="str">
        <f>'Mapa de Riscos'!G79</f>
        <v/>
      </c>
      <c r="D79" s="78"/>
    </row>
    <row r="80" spans="2:4" ht="19.5" customHeight="1" x14ac:dyDescent="0.25">
      <c r="B80" s="81" t="str">
        <f>IF('Mapa de Riscos'!C80="","",'Mapa de Riscos'!C80)</f>
        <v/>
      </c>
      <c r="C80" s="71" t="str">
        <f>'Mapa de Riscos'!G80</f>
        <v/>
      </c>
      <c r="D80" s="78"/>
    </row>
    <row r="81" spans="2:4" ht="19.5" customHeight="1" x14ac:dyDescent="0.25">
      <c r="B81" s="81" t="str">
        <f>IF('Mapa de Riscos'!C81="","",'Mapa de Riscos'!C81)</f>
        <v/>
      </c>
      <c r="C81" s="71" t="str">
        <f>'Mapa de Riscos'!G81</f>
        <v/>
      </c>
      <c r="D81" s="78"/>
    </row>
    <row r="82" spans="2:4" ht="19.5" customHeight="1" x14ac:dyDescent="0.25">
      <c r="B82" s="81" t="str">
        <f>IF('Mapa de Riscos'!C82="","",'Mapa de Riscos'!C82)</f>
        <v/>
      </c>
      <c r="C82" s="71" t="str">
        <f>'Mapa de Riscos'!G82</f>
        <v/>
      </c>
      <c r="D82" s="78"/>
    </row>
    <row r="83" spans="2:4" ht="19.5" customHeight="1" x14ac:dyDescent="0.25">
      <c r="B83" s="81" t="str">
        <f>IF('Mapa de Riscos'!C83="","",'Mapa de Riscos'!C83)</f>
        <v/>
      </c>
      <c r="C83" s="71" t="str">
        <f>'Mapa de Riscos'!G83</f>
        <v/>
      </c>
      <c r="D83" s="78"/>
    </row>
    <row r="84" spans="2:4" ht="19.5" customHeight="1" x14ac:dyDescent="0.25">
      <c r="B84" s="81" t="str">
        <f>IF('Mapa de Riscos'!C84="","",'Mapa de Riscos'!C84)</f>
        <v/>
      </c>
      <c r="C84" s="71" t="str">
        <f>'Mapa de Riscos'!G84</f>
        <v/>
      </c>
      <c r="D84" s="78"/>
    </row>
    <row r="85" spans="2:4" ht="19.5" customHeight="1" x14ac:dyDescent="0.25">
      <c r="B85" s="81" t="str">
        <f>IF('Mapa de Riscos'!C85="","",'Mapa de Riscos'!C85)</f>
        <v/>
      </c>
      <c r="C85" s="71" t="str">
        <f>'Mapa de Riscos'!G85</f>
        <v/>
      </c>
      <c r="D85" s="78"/>
    </row>
    <row r="86" spans="2:4" ht="19.5" customHeight="1" x14ac:dyDescent="0.25">
      <c r="B86" s="81" t="str">
        <f>IF('Mapa de Riscos'!C86="","",'Mapa de Riscos'!C86)</f>
        <v/>
      </c>
      <c r="C86" s="71" t="str">
        <f>'Mapa de Riscos'!G86</f>
        <v/>
      </c>
      <c r="D86" s="78"/>
    </row>
    <row r="87" spans="2:4" ht="19.5" customHeight="1" x14ac:dyDescent="0.25">
      <c r="B87" s="81" t="str">
        <f>IF('Mapa de Riscos'!C87="","",'Mapa de Riscos'!C87)</f>
        <v/>
      </c>
      <c r="C87" s="71" t="str">
        <f>'Mapa de Riscos'!G87</f>
        <v/>
      </c>
      <c r="D87" s="78"/>
    </row>
    <row r="88" spans="2:4" ht="19.5" customHeight="1" x14ac:dyDescent="0.25">
      <c r="B88" s="81" t="str">
        <f>IF('Mapa de Riscos'!C88="","",'Mapa de Riscos'!C88)</f>
        <v/>
      </c>
      <c r="C88" s="71" t="str">
        <f>'Mapa de Riscos'!G88</f>
        <v/>
      </c>
      <c r="D88" s="78"/>
    </row>
    <row r="89" spans="2:4" ht="19.5" customHeight="1" x14ac:dyDescent="0.25">
      <c r="B89" s="81" t="str">
        <f>IF('Mapa de Riscos'!C89="","",'Mapa de Riscos'!C89)</f>
        <v/>
      </c>
      <c r="C89" s="71" t="str">
        <f>'Mapa de Riscos'!G89</f>
        <v/>
      </c>
      <c r="D89" s="78"/>
    </row>
    <row r="90" spans="2:4" ht="19.5" customHeight="1" x14ac:dyDescent="0.25">
      <c r="B90" s="81" t="str">
        <f>IF('Mapa de Riscos'!C90="","",'Mapa de Riscos'!C90)</f>
        <v/>
      </c>
      <c r="C90" s="71" t="str">
        <f>'Mapa de Riscos'!G90</f>
        <v/>
      </c>
      <c r="D90" s="78"/>
    </row>
    <row r="91" spans="2:4" ht="19.5" customHeight="1" x14ac:dyDescent="0.25">
      <c r="B91" s="81" t="str">
        <f>IF('Mapa de Riscos'!C91="","",'Mapa de Riscos'!C91)</f>
        <v/>
      </c>
      <c r="C91" s="71" t="str">
        <f>'Mapa de Riscos'!G91</f>
        <v/>
      </c>
      <c r="D91" s="78"/>
    </row>
    <row r="92" spans="2:4" ht="19.5" customHeight="1" x14ac:dyDescent="0.25">
      <c r="B92" s="81" t="str">
        <f>IF('Mapa de Riscos'!C92="","",'Mapa de Riscos'!C92)</f>
        <v/>
      </c>
      <c r="C92" s="71" t="str">
        <f>'Mapa de Riscos'!G92</f>
        <v/>
      </c>
      <c r="D92" s="78"/>
    </row>
    <row r="93" spans="2:4" ht="19.5" customHeight="1" x14ac:dyDescent="0.25">
      <c r="B93" s="81" t="str">
        <f>IF('Mapa de Riscos'!C93="","",'Mapa de Riscos'!C93)</f>
        <v/>
      </c>
      <c r="C93" s="71" t="str">
        <f>'Mapa de Riscos'!G93</f>
        <v/>
      </c>
      <c r="D93" s="78"/>
    </row>
    <row r="94" spans="2:4" ht="19.5" customHeight="1" x14ac:dyDescent="0.25">
      <c r="B94" s="81" t="str">
        <f>IF('Mapa de Riscos'!C94="","",'Mapa de Riscos'!C94)</f>
        <v/>
      </c>
      <c r="C94" s="71" t="str">
        <f>'Mapa de Riscos'!G94</f>
        <v/>
      </c>
      <c r="D94" s="78"/>
    </row>
    <row r="95" spans="2:4" ht="19.5" customHeight="1" x14ac:dyDescent="0.25">
      <c r="B95" s="81" t="str">
        <f>IF('Mapa de Riscos'!C95="","",'Mapa de Riscos'!C95)</f>
        <v/>
      </c>
      <c r="C95" s="71" t="str">
        <f>'Mapa de Riscos'!G95</f>
        <v/>
      </c>
      <c r="D95" s="78"/>
    </row>
    <row r="96" spans="2:4" ht="19.5" customHeight="1" x14ac:dyDescent="0.25">
      <c r="B96" s="81" t="str">
        <f>IF('Mapa de Riscos'!C96="","",'Mapa de Riscos'!C96)</f>
        <v/>
      </c>
      <c r="C96" s="71" t="str">
        <f>'Mapa de Riscos'!G96</f>
        <v/>
      </c>
      <c r="D96" s="78"/>
    </row>
    <row r="97" spans="2:4" ht="19.5" customHeight="1" x14ac:dyDescent="0.25">
      <c r="B97" s="81" t="str">
        <f>IF('Mapa de Riscos'!C97="","",'Mapa de Riscos'!C97)</f>
        <v/>
      </c>
      <c r="C97" s="71" t="str">
        <f>'Mapa de Riscos'!G97</f>
        <v/>
      </c>
      <c r="D97" s="78"/>
    </row>
    <row r="98" spans="2:4" ht="19.5" customHeight="1" x14ac:dyDescent="0.25">
      <c r="B98" s="81" t="str">
        <f>IF('Mapa de Riscos'!C98="","",'Mapa de Riscos'!C98)</f>
        <v/>
      </c>
      <c r="C98" s="71" t="str">
        <f>'Mapa de Riscos'!G98</f>
        <v/>
      </c>
      <c r="D98" s="78"/>
    </row>
    <row r="99" spans="2:4" ht="19.5" customHeight="1" x14ac:dyDescent="0.25">
      <c r="B99" s="81" t="str">
        <f>IF('Mapa de Riscos'!C99="","",'Mapa de Riscos'!C99)</f>
        <v/>
      </c>
      <c r="C99" s="71" t="str">
        <f>'Mapa de Riscos'!G99</f>
        <v/>
      </c>
      <c r="D99" s="78"/>
    </row>
    <row r="100" spans="2:4" ht="19.5" customHeight="1" x14ac:dyDescent="0.25">
      <c r="B100" s="81" t="str">
        <f>IF('Mapa de Riscos'!C100="","",'Mapa de Riscos'!C100)</f>
        <v/>
      </c>
      <c r="C100" s="71" t="str">
        <f>'Mapa de Riscos'!G100</f>
        <v/>
      </c>
      <c r="D100" s="78"/>
    </row>
    <row r="101" spans="2:4" ht="19.5" customHeight="1" x14ac:dyDescent="0.25">
      <c r="B101" s="81" t="str">
        <f>IF('Mapa de Riscos'!C101="","",'Mapa de Riscos'!C101)</f>
        <v/>
      </c>
      <c r="C101" s="71" t="str">
        <f>'Mapa de Riscos'!G101</f>
        <v/>
      </c>
      <c r="D101" s="78"/>
    </row>
    <row r="102" spans="2:4" ht="19.5" customHeight="1" x14ac:dyDescent="0.25">
      <c r="B102" s="81" t="str">
        <f>IF('Mapa de Riscos'!C102="","",'Mapa de Riscos'!C102)</f>
        <v/>
      </c>
      <c r="C102" s="71" t="str">
        <f>'Mapa de Riscos'!G102</f>
        <v/>
      </c>
      <c r="D102" s="78"/>
    </row>
    <row r="103" spans="2:4" ht="19.5" customHeight="1" x14ac:dyDescent="0.25">
      <c r="B103" s="81" t="str">
        <f>IF('Mapa de Riscos'!C103="","",'Mapa de Riscos'!C103)</f>
        <v/>
      </c>
      <c r="C103" s="71" t="str">
        <f>'Mapa de Riscos'!G103</f>
        <v/>
      </c>
      <c r="D103" s="78"/>
    </row>
    <row r="104" spans="2:4" ht="19.5" customHeight="1" x14ac:dyDescent="0.25">
      <c r="B104" s="81" t="str">
        <f>IF('Mapa de Riscos'!C104="","",'Mapa de Riscos'!C104)</f>
        <v/>
      </c>
      <c r="C104" s="71" t="str">
        <f>'Mapa de Riscos'!G104</f>
        <v/>
      </c>
      <c r="D104" s="78"/>
    </row>
    <row r="105" spans="2:4" ht="19.5" customHeight="1" x14ac:dyDescent="0.25">
      <c r="B105" s="81" t="str">
        <f>IF('Mapa de Riscos'!C105="","",'Mapa de Riscos'!C105)</f>
        <v/>
      </c>
      <c r="C105" s="71" t="str">
        <f>'Mapa de Riscos'!G105</f>
        <v/>
      </c>
      <c r="D105" s="78"/>
    </row>
    <row r="106" spans="2:4" ht="19.5" customHeight="1" x14ac:dyDescent="0.25">
      <c r="B106" s="81" t="str">
        <f>IF('Mapa de Riscos'!C106="","",'Mapa de Riscos'!C106)</f>
        <v/>
      </c>
      <c r="C106" s="71" t="str">
        <f>'Mapa de Riscos'!G106</f>
        <v/>
      </c>
      <c r="D106" s="78"/>
    </row>
    <row r="107" spans="2:4" ht="19.5" customHeight="1" x14ac:dyDescent="0.25">
      <c r="B107" s="81" t="str">
        <f>IF('Mapa de Riscos'!C107="","",'Mapa de Riscos'!C107)</f>
        <v/>
      </c>
      <c r="C107" s="71" t="str">
        <f>'Mapa de Riscos'!G107</f>
        <v/>
      </c>
      <c r="D107" s="78"/>
    </row>
    <row r="108" spans="2:4" ht="19.5" customHeight="1" x14ac:dyDescent="0.25">
      <c r="B108" s="81" t="str">
        <f>IF('Mapa de Riscos'!C108="","",'Mapa de Riscos'!C108)</f>
        <v/>
      </c>
      <c r="C108" s="71" t="str">
        <f>'Mapa de Riscos'!G108</f>
        <v/>
      </c>
      <c r="D108" s="78"/>
    </row>
    <row r="109" spans="2:4" ht="19.5" customHeight="1" x14ac:dyDescent="0.25">
      <c r="B109" s="81" t="str">
        <f>IF('Mapa de Riscos'!C109="","",'Mapa de Riscos'!C109)</f>
        <v/>
      </c>
      <c r="C109" s="71" t="str">
        <f>'Mapa de Riscos'!G109</f>
        <v/>
      </c>
      <c r="D109" s="78"/>
    </row>
    <row r="110" spans="2:4" ht="19.5" customHeight="1" x14ac:dyDescent="0.25">
      <c r="B110" s="81" t="str">
        <f>IF('Mapa de Riscos'!C110="","",'Mapa de Riscos'!C110)</f>
        <v/>
      </c>
      <c r="C110" s="71" t="str">
        <f>'Mapa de Riscos'!G110</f>
        <v/>
      </c>
      <c r="D110" s="78"/>
    </row>
    <row r="111" spans="2:4" ht="19.5" customHeight="1" x14ac:dyDescent="0.25">
      <c r="B111" s="81" t="str">
        <f>IF('Mapa de Riscos'!C111="","",'Mapa de Riscos'!C111)</f>
        <v/>
      </c>
      <c r="C111" s="71" t="str">
        <f>'Mapa de Riscos'!G111</f>
        <v/>
      </c>
      <c r="D111" s="78"/>
    </row>
    <row r="112" spans="2:4" ht="19.5" customHeight="1" x14ac:dyDescent="0.25">
      <c r="B112" s="81" t="str">
        <f>IF('Mapa de Riscos'!C112="","",'Mapa de Riscos'!C112)</f>
        <v/>
      </c>
      <c r="C112" s="71" t="str">
        <f>'Mapa de Riscos'!G112</f>
        <v/>
      </c>
      <c r="D112" s="78"/>
    </row>
    <row r="113" spans="2:4" ht="19.5" customHeight="1" x14ac:dyDescent="0.25">
      <c r="B113" s="81" t="str">
        <f>IF('Mapa de Riscos'!C113="","",'Mapa de Riscos'!C113)</f>
        <v/>
      </c>
      <c r="C113" s="71" t="str">
        <f>'Mapa de Riscos'!G113</f>
        <v/>
      </c>
      <c r="D113" s="78"/>
    </row>
    <row r="114" spans="2:4" ht="19.5" customHeight="1" x14ac:dyDescent="0.25">
      <c r="B114" s="81" t="str">
        <f>IF('Mapa de Riscos'!C114="","",'Mapa de Riscos'!C114)</f>
        <v/>
      </c>
      <c r="C114" s="71" t="str">
        <f>'Mapa de Riscos'!G114</f>
        <v/>
      </c>
      <c r="D114" s="78"/>
    </row>
    <row r="115" spans="2:4" ht="19.5" customHeight="1" x14ac:dyDescent="0.25">
      <c r="B115" s="81" t="str">
        <f>IF('Mapa de Riscos'!C115="","",'Mapa de Riscos'!C115)</f>
        <v/>
      </c>
      <c r="C115" s="71" t="str">
        <f>'Mapa de Riscos'!G115</f>
        <v/>
      </c>
      <c r="D115" s="78"/>
    </row>
    <row r="116" spans="2:4" ht="19.5" customHeight="1" x14ac:dyDescent="0.25">
      <c r="B116" s="81" t="str">
        <f>IF('Mapa de Riscos'!C116="","",'Mapa de Riscos'!C116)</f>
        <v/>
      </c>
      <c r="C116" s="71" t="str">
        <f>'Mapa de Riscos'!G116</f>
        <v/>
      </c>
      <c r="D116" s="78"/>
    </row>
    <row r="117" spans="2:4" ht="19.5" customHeight="1" x14ac:dyDescent="0.25">
      <c r="B117" s="81" t="str">
        <f>IF('Mapa de Riscos'!C117="","",'Mapa de Riscos'!C117)</f>
        <v/>
      </c>
      <c r="C117" s="71" t="str">
        <f>'Mapa de Riscos'!G117</f>
        <v/>
      </c>
      <c r="D117" s="78"/>
    </row>
    <row r="118" spans="2:4" ht="19.5" customHeight="1" x14ac:dyDescent="0.25">
      <c r="B118" s="81" t="str">
        <f>IF('Mapa de Riscos'!C118="","",'Mapa de Riscos'!C118)</f>
        <v/>
      </c>
      <c r="C118" s="71" t="str">
        <f>'Mapa de Riscos'!G118</f>
        <v/>
      </c>
      <c r="D118" s="78"/>
    </row>
    <row r="119" spans="2:4" ht="19.5" customHeight="1" x14ac:dyDescent="0.25">
      <c r="B119" s="81" t="str">
        <f>IF('Mapa de Riscos'!C119="","",'Mapa de Riscos'!C119)</f>
        <v/>
      </c>
      <c r="C119" s="71" t="str">
        <f>'Mapa de Riscos'!G119</f>
        <v/>
      </c>
      <c r="D119" s="78"/>
    </row>
    <row r="120" spans="2:4" ht="19.5" customHeight="1" x14ac:dyDescent="0.25">
      <c r="B120" s="81" t="str">
        <f>IF('Mapa de Riscos'!C120="","",'Mapa de Riscos'!C120)</f>
        <v/>
      </c>
      <c r="C120" s="71" t="str">
        <f>'Mapa de Riscos'!G120</f>
        <v/>
      </c>
      <c r="D120" s="78"/>
    </row>
    <row r="121" spans="2:4" ht="19.5" customHeight="1" x14ac:dyDescent="0.25">
      <c r="B121" s="81" t="str">
        <f>IF('Mapa de Riscos'!C121="","",'Mapa de Riscos'!C121)</f>
        <v/>
      </c>
      <c r="C121" s="71" t="str">
        <f>'Mapa de Riscos'!G121</f>
        <v/>
      </c>
      <c r="D121" s="78"/>
    </row>
    <row r="122" spans="2:4" ht="19.5" customHeight="1" x14ac:dyDescent="0.25">
      <c r="B122" s="81" t="str">
        <f>IF('Mapa de Riscos'!C122="","",'Mapa de Riscos'!C122)</f>
        <v/>
      </c>
      <c r="C122" s="71" t="str">
        <f>'Mapa de Riscos'!G122</f>
        <v/>
      </c>
      <c r="D122" s="78"/>
    </row>
    <row r="123" spans="2:4" ht="19.5" customHeight="1" x14ac:dyDescent="0.25">
      <c r="B123" s="81" t="str">
        <f>IF('Mapa de Riscos'!C123="","",'Mapa de Riscos'!C123)</f>
        <v/>
      </c>
      <c r="C123" s="71" t="str">
        <f>'Mapa de Riscos'!G123</f>
        <v/>
      </c>
      <c r="D123" s="78"/>
    </row>
    <row r="124" spans="2:4" ht="19.5" customHeight="1" x14ac:dyDescent="0.25">
      <c r="B124" s="81" t="str">
        <f>IF('Mapa de Riscos'!C124="","",'Mapa de Riscos'!C124)</f>
        <v/>
      </c>
      <c r="C124" s="71" t="str">
        <f>'Mapa de Riscos'!G124</f>
        <v/>
      </c>
      <c r="D124" s="78"/>
    </row>
    <row r="125" spans="2:4" ht="19.5" customHeight="1" x14ac:dyDescent="0.25">
      <c r="B125" s="81" t="str">
        <f>IF('Mapa de Riscos'!C125="","",'Mapa de Riscos'!C125)</f>
        <v/>
      </c>
      <c r="C125" s="71" t="str">
        <f>'Mapa de Riscos'!G125</f>
        <v/>
      </c>
      <c r="D125" s="78"/>
    </row>
    <row r="126" spans="2:4" ht="19.5" customHeight="1" x14ac:dyDescent="0.25">
      <c r="B126" s="81" t="str">
        <f>IF('Mapa de Riscos'!C126="","",'Mapa de Riscos'!C126)</f>
        <v/>
      </c>
      <c r="C126" s="71" t="str">
        <f>'Mapa de Riscos'!G126</f>
        <v/>
      </c>
      <c r="D126" s="78"/>
    </row>
    <row r="127" spans="2:4" ht="19.5" customHeight="1" x14ac:dyDescent="0.25">
      <c r="B127" s="81" t="str">
        <f>IF('Mapa de Riscos'!C127="","",'Mapa de Riscos'!C127)</f>
        <v/>
      </c>
      <c r="C127" s="71" t="str">
        <f>'Mapa de Riscos'!G127</f>
        <v/>
      </c>
      <c r="D127" s="78"/>
    </row>
    <row r="128" spans="2:4" ht="19.5" customHeight="1" x14ac:dyDescent="0.25">
      <c r="B128" s="81" t="str">
        <f>IF('Mapa de Riscos'!C128="","",'Mapa de Riscos'!C128)</f>
        <v/>
      </c>
      <c r="C128" s="71" t="str">
        <f>'Mapa de Riscos'!G128</f>
        <v/>
      </c>
      <c r="D128" s="78"/>
    </row>
    <row r="129" spans="2:4" ht="19.5" customHeight="1" x14ac:dyDescent="0.25">
      <c r="B129" s="81" t="str">
        <f>IF('Mapa de Riscos'!C129="","",'Mapa de Riscos'!C129)</f>
        <v/>
      </c>
      <c r="C129" s="71" t="str">
        <f>'Mapa de Riscos'!G129</f>
        <v/>
      </c>
      <c r="D129" s="78"/>
    </row>
    <row r="130" spans="2:4" ht="19.5" customHeight="1" x14ac:dyDescent="0.25">
      <c r="B130" s="81" t="str">
        <f>IF('Mapa de Riscos'!C130="","",'Mapa de Riscos'!C130)</f>
        <v/>
      </c>
      <c r="C130" s="71" t="str">
        <f>'Mapa de Riscos'!G130</f>
        <v/>
      </c>
      <c r="D130" s="78"/>
    </row>
    <row r="131" spans="2:4" ht="19.5" customHeight="1" x14ac:dyDescent="0.25">
      <c r="B131" s="81" t="str">
        <f>IF('Mapa de Riscos'!C131="","",'Mapa de Riscos'!C131)</f>
        <v/>
      </c>
      <c r="C131" s="71" t="str">
        <f>'Mapa de Riscos'!G131</f>
        <v/>
      </c>
      <c r="D131" s="78"/>
    </row>
    <row r="132" spans="2:4" ht="19.5" customHeight="1" x14ac:dyDescent="0.25">
      <c r="B132" s="81" t="str">
        <f>IF('Mapa de Riscos'!C132="","",'Mapa de Riscos'!C132)</f>
        <v/>
      </c>
      <c r="C132" s="71" t="str">
        <f>'Mapa de Riscos'!G132</f>
        <v/>
      </c>
      <c r="D132" s="78"/>
    </row>
    <row r="133" spans="2:4" ht="19.5" customHeight="1" x14ac:dyDescent="0.25">
      <c r="B133" s="81" t="str">
        <f>IF('Mapa de Riscos'!C133="","",'Mapa de Riscos'!C133)</f>
        <v/>
      </c>
      <c r="C133" s="71" t="str">
        <f>'Mapa de Riscos'!G133</f>
        <v/>
      </c>
      <c r="D133" s="78"/>
    </row>
    <row r="134" spans="2:4" ht="19.5" customHeight="1" x14ac:dyDescent="0.25">
      <c r="B134" s="81" t="str">
        <f>IF('Mapa de Riscos'!C134="","",'Mapa de Riscos'!C134)</f>
        <v/>
      </c>
      <c r="C134" s="71" t="str">
        <f>'Mapa de Riscos'!G134</f>
        <v/>
      </c>
      <c r="D134" s="78"/>
    </row>
    <row r="135" spans="2:4" ht="19.5" customHeight="1" x14ac:dyDescent="0.25">
      <c r="B135" s="81" t="str">
        <f>IF('Mapa de Riscos'!C135="","",'Mapa de Riscos'!C135)</f>
        <v/>
      </c>
      <c r="C135" s="71" t="str">
        <f>'Mapa de Riscos'!G135</f>
        <v/>
      </c>
      <c r="D135" s="78"/>
    </row>
    <row r="136" spans="2:4" ht="19.5" customHeight="1" x14ac:dyDescent="0.25">
      <c r="B136" s="81" t="str">
        <f>IF('Mapa de Riscos'!C136="","",'Mapa de Riscos'!C136)</f>
        <v/>
      </c>
      <c r="C136" s="71" t="str">
        <f>'Mapa de Riscos'!G136</f>
        <v/>
      </c>
      <c r="D136" s="78"/>
    </row>
    <row r="137" spans="2:4" ht="19.5" customHeight="1" x14ac:dyDescent="0.25">
      <c r="B137" s="81" t="str">
        <f>IF('Mapa de Riscos'!C137="","",'Mapa de Riscos'!C137)</f>
        <v/>
      </c>
      <c r="C137" s="71" t="str">
        <f>'Mapa de Riscos'!G137</f>
        <v/>
      </c>
      <c r="D137" s="78"/>
    </row>
    <row r="138" spans="2:4" ht="19.5" customHeight="1" x14ac:dyDescent="0.25">
      <c r="B138" s="81" t="str">
        <f>IF('Mapa de Riscos'!C138="","",'Mapa de Riscos'!C138)</f>
        <v/>
      </c>
      <c r="C138" s="71" t="str">
        <f>'Mapa de Riscos'!G138</f>
        <v/>
      </c>
      <c r="D138" s="78"/>
    </row>
    <row r="139" spans="2:4" ht="19.5" customHeight="1" x14ac:dyDescent="0.25">
      <c r="B139" s="81" t="str">
        <f>IF('Mapa de Riscos'!C139="","",'Mapa de Riscos'!C139)</f>
        <v/>
      </c>
      <c r="C139" s="71" t="str">
        <f>'Mapa de Riscos'!G139</f>
        <v/>
      </c>
      <c r="D139" s="78"/>
    </row>
    <row r="140" spans="2:4" ht="19.5" customHeight="1" x14ac:dyDescent="0.25">
      <c r="B140" s="81" t="str">
        <f>IF('Mapa de Riscos'!C140="","",'Mapa de Riscos'!C140)</f>
        <v/>
      </c>
      <c r="C140" s="71" t="str">
        <f>'Mapa de Riscos'!G140</f>
        <v/>
      </c>
      <c r="D140" s="78"/>
    </row>
    <row r="141" spans="2:4" ht="19.5" customHeight="1" x14ac:dyDescent="0.25">
      <c r="B141" s="81" t="str">
        <f>IF('Mapa de Riscos'!C141="","",'Mapa de Riscos'!C141)</f>
        <v/>
      </c>
      <c r="C141" s="71" t="str">
        <f>'Mapa de Riscos'!G141</f>
        <v/>
      </c>
      <c r="D141" s="78"/>
    </row>
    <row r="142" spans="2:4" ht="19.5" customHeight="1" x14ac:dyDescent="0.25">
      <c r="B142" s="81" t="str">
        <f>IF('Mapa de Riscos'!C142="","",'Mapa de Riscos'!C142)</f>
        <v/>
      </c>
      <c r="C142" s="71" t="str">
        <f>'Mapa de Riscos'!G142</f>
        <v/>
      </c>
      <c r="D142" s="78"/>
    </row>
    <row r="143" spans="2:4" ht="19.5" customHeight="1" x14ac:dyDescent="0.25">
      <c r="B143" s="81" t="str">
        <f>IF('Mapa de Riscos'!C143="","",'Mapa de Riscos'!C143)</f>
        <v/>
      </c>
      <c r="C143" s="71" t="str">
        <f>'Mapa de Riscos'!G143</f>
        <v/>
      </c>
      <c r="D143" s="78"/>
    </row>
    <row r="144" spans="2:4" ht="19.5" customHeight="1" x14ac:dyDescent="0.25">
      <c r="B144" s="81" t="str">
        <f>IF('Mapa de Riscos'!C144="","",'Mapa de Riscos'!C144)</f>
        <v/>
      </c>
      <c r="C144" s="71" t="str">
        <f>'Mapa de Riscos'!G144</f>
        <v/>
      </c>
      <c r="D144" s="78"/>
    </row>
    <row r="145" spans="2:4" ht="19.5" customHeight="1" x14ac:dyDescent="0.25">
      <c r="B145" s="81" t="str">
        <f>IF('Mapa de Riscos'!C145="","",'Mapa de Riscos'!C145)</f>
        <v/>
      </c>
      <c r="C145" s="71" t="str">
        <f>'Mapa de Riscos'!G145</f>
        <v/>
      </c>
      <c r="D145" s="78"/>
    </row>
    <row r="146" spans="2:4" ht="19.5" customHeight="1" x14ac:dyDescent="0.25">
      <c r="B146" s="81" t="str">
        <f>IF('Mapa de Riscos'!C146="","",'Mapa de Riscos'!C146)</f>
        <v/>
      </c>
      <c r="C146" s="71" t="str">
        <f>'Mapa de Riscos'!G146</f>
        <v/>
      </c>
      <c r="D146" s="78"/>
    </row>
    <row r="147" spans="2:4" ht="19.5" customHeight="1" x14ac:dyDescent="0.25">
      <c r="B147" s="81" t="str">
        <f>IF('Mapa de Riscos'!C147="","",'Mapa de Riscos'!C147)</f>
        <v/>
      </c>
      <c r="C147" s="71" t="str">
        <f>'Mapa de Riscos'!G147</f>
        <v/>
      </c>
      <c r="D147" s="78"/>
    </row>
    <row r="148" spans="2:4" ht="19.5" customHeight="1" x14ac:dyDescent="0.25">
      <c r="B148" s="81" t="str">
        <f>IF('Mapa de Riscos'!C148="","",'Mapa de Riscos'!C148)</f>
        <v/>
      </c>
      <c r="C148" s="71" t="str">
        <f>'Mapa de Riscos'!G148</f>
        <v/>
      </c>
      <c r="D148" s="78"/>
    </row>
    <row r="149" spans="2:4" ht="19.5" customHeight="1" x14ac:dyDescent="0.25">
      <c r="B149" s="81" t="str">
        <f>IF('Mapa de Riscos'!C149="","",'Mapa de Riscos'!C149)</f>
        <v/>
      </c>
      <c r="C149" s="71" t="str">
        <f>'Mapa de Riscos'!G149</f>
        <v/>
      </c>
      <c r="D149" s="78"/>
    </row>
    <row r="150" spans="2:4" ht="19.5" customHeight="1" x14ac:dyDescent="0.25">
      <c r="B150" s="81" t="str">
        <f>IF('Mapa de Riscos'!C150="","",'Mapa de Riscos'!C150)</f>
        <v/>
      </c>
      <c r="C150" s="71" t="str">
        <f>'Mapa de Riscos'!G150</f>
        <v/>
      </c>
      <c r="D150" s="78"/>
    </row>
    <row r="151" spans="2:4" ht="19.5" customHeight="1" x14ac:dyDescent="0.25">
      <c r="B151" s="81" t="str">
        <f>IF('Mapa de Riscos'!C151="","",'Mapa de Riscos'!C151)</f>
        <v/>
      </c>
      <c r="C151" s="71" t="str">
        <f>'Mapa de Riscos'!G151</f>
        <v/>
      </c>
      <c r="D151" s="78"/>
    </row>
    <row r="152" spans="2:4" ht="19.5" customHeight="1" x14ac:dyDescent="0.25">
      <c r="B152" s="81" t="str">
        <f>IF('Mapa de Riscos'!C152="","",'Mapa de Riscos'!C152)</f>
        <v/>
      </c>
      <c r="C152" s="71" t="str">
        <f>'Mapa de Riscos'!G152</f>
        <v/>
      </c>
      <c r="D152" s="78"/>
    </row>
    <row r="153" spans="2:4" ht="19.5" customHeight="1" x14ac:dyDescent="0.25">
      <c r="B153" s="81" t="str">
        <f>IF('Mapa de Riscos'!C153="","",'Mapa de Riscos'!C153)</f>
        <v/>
      </c>
      <c r="C153" s="71" t="str">
        <f>'Mapa de Riscos'!G153</f>
        <v/>
      </c>
      <c r="D153" s="78"/>
    </row>
    <row r="154" spans="2:4" ht="19.5" customHeight="1" x14ac:dyDescent="0.25">
      <c r="B154" s="81" t="str">
        <f>IF('Mapa de Riscos'!C154="","",'Mapa de Riscos'!C154)</f>
        <v/>
      </c>
      <c r="C154" s="71" t="str">
        <f>'Mapa de Riscos'!G154</f>
        <v/>
      </c>
      <c r="D154" s="78"/>
    </row>
    <row r="155" spans="2:4" ht="19.5" customHeight="1" x14ac:dyDescent="0.25">
      <c r="B155" s="81" t="str">
        <f>IF('Mapa de Riscos'!C155="","",'Mapa de Riscos'!C155)</f>
        <v/>
      </c>
      <c r="C155" s="71" t="str">
        <f>'Mapa de Riscos'!G155</f>
        <v/>
      </c>
      <c r="D155" s="78"/>
    </row>
    <row r="156" spans="2:4" ht="19.5" customHeight="1" x14ac:dyDescent="0.25">
      <c r="B156" s="81" t="str">
        <f>IF('Mapa de Riscos'!C156="","",'Mapa de Riscos'!C156)</f>
        <v/>
      </c>
      <c r="C156" s="71" t="str">
        <f>'Mapa de Riscos'!G156</f>
        <v/>
      </c>
      <c r="D156" s="78"/>
    </row>
    <row r="157" spans="2:4" ht="19.5" customHeight="1" x14ac:dyDescent="0.25">
      <c r="B157" s="81" t="str">
        <f>IF('Mapa de Riscos'!C157="","",'Mapa de Riscos'!C157)</f>
        <v/>
      </c>
      <c r="C157" s="71" t="str">
        <f>'Mapa de Riscos'!G157</f>
        <v/>
      </c>
      <c r="D157" s="78"/>
    </row>
    <row r="158" spans="2:4" ht="19.5" customHeight="1" x14ac:dyDescent="0.25">
      <c r="B158" s="81" t="str">
        <f>IF('Mapa de Riscos'!C158="","",'Mapa de Riscos'!C158)</f>
        <v/>
      </c>
      <c r="C158" s="71" t="str">
        <f>'Mapa de Riscos'!G158</f>
        <v/>
      </c>
      <c r="D158" s="78"/>
    </row>
    <row r="159" spans="2:4" ht="19.5" customHeight="1" x14ac:dyDescent="0.25">
      <c r="B159" s="81" t="str">
        <f>IF('Mapa de Riscos'!C159="","",'Mapa de Riscos'!C159)</f>
        <v/>
      </c>
      <c r="C159" s="71" t="str">
        <f>'Mapa de Riscos'!G159</f>
        <v/>
      </c>
      <c r="D159" s="78"/>
    </row>
    <row r="160" spans="2:4" ht="19.5" customHeight="1" x14ac:dyDescent="0.25">
      <c r="B160" s="81" t="str">
        <f>IF('Mapa de Riscos'!C160="","",'Mapa de Riscos'!C160)</f>
        <v/>
      </c>
      <c r="C160" s="71" t="str">
        <f>'Mapa de Riscos'!G160</f>
        <v/>
      </c>
      <c r="D160" s="78"/>
    </row>
    <row r="161" spans="2:4" ht="19.5" customHeight="1" x14ac:dyDescent="0.25">
      <c r="B161" s="81" t="str">
        <f>IF('Mapa de Riscos'!C161="","",'Mapa de Riscos'!C161)</f>
        <v/>
      </c>
      <c r="C161" s="71" t="str">
        <f>'Mapa de Riscos'!G161</f>
        <v/>
      </c>
      <c r="D161" s="78"/>
    </row>
    <row r="162" spans="2:4" ht="19.5" customHeight="1" x14ac:dyDescent="0.25">
      <c r="B162" s="81" t="str">
        <f>IF('Mapa de Riscos'!C162="","",'Mapa de Riscos'!C162)</f>
        <v/>
      </c>
      <c r="C162" s="71" t="str">
        <f>'Mapa de Riscos'!G162</f>
        <v/>
      </c>
      <c r="D162" s="78"/>
    </row>
    <row r="163" spans="2:4" ht="19.5" customHeight="1" x14ac:dyDescent="0.25">
      <c r="B163" s="81" t="str">
        <f>IF('Mapa de Riscos'!C163="","",'Mapa de Riscos'!C163)</f>
        <v/>
      </c>
      <c r="C163" s="71" t="str">
        <f>'Mapa de Riscos'!G163</f>
        <v/>
      </c>
      <c r="D163" s="78"/>
    </row>
    <row r="164" spans="2:4" ht="19.5" customHeight="1" x14ac:dyDescent="0.25">
      <c r="B164" s="81" t="str">
        <f>IF('Mapa de Riscos'!C164="","",'Mapa de Riscos'!C164)</f>
        <v/>
      </c>
      <c r="C164" s="71" t="str">
        <f>'Mapa de Riscos'!G164</f>
        <v/>
      </c>
      <c r="D164" s="78"/>
    </row>
    <row r="165" spans="2:4" ht="19.5" customHeight="1" x14ac:dyDescent="0.25">
      <c r="B165" s="81" t="str">
        <f>IF('Mapa de Riscos'!C165="","",'Mapa de Riscos'!C165)</f>
        <v/>
      </c>
      <c r="C165" s="71" t="str">
        <f>'Mapa de Riscos'!G165</f>
        <v/>
      </c>
      <c r="D165" s="78"/>
    </row>
    <row r="166" spans="2:4" ht="19.5" customHeight="1" x14ac:dyDescent="0.25">
      <c r="B166" s="81" t="str">
        <f>IF('Mapa de Riscos'!C166="","",'Mapa de Riscos'!C166)</f>
        <v/>
      </c>
      <c r="C166" s="71" t="str">
        <f>'Mapa de Riscos'!G166</f>
        <v/>
      </c>
      <c r="D166" s="78"/>
    </row>
    <row r="167" spans="2:4" ht="19.5" customHeight="1" x14ac:dyDescent="0.25">
      <c r="B167" s="81" t="str">
        <f>IF('Mapa de Riscos'!C167="","",'Mapa de Riscos'!C167)</f>
        <v/>
      </c>
      <c r="C167" s="71" t="str">
        <f>'Mapa de Riscos'!G167</f>
        <v/>
      </c>
      <c r="D167" s="78"/>
    </row>
    <row r="168" spans="2:4" ht="19.5" customHeight="1" x14ac:dyDescent="0.25">
      <c r="B168" s="81" t="str">
        <f>IF('Mapa de Riscos'!C168="","",'Mapa de Riscos'!C168)</f>
        <v/>
      </c>
      <c r="C168" s="71" t="str">
        <f>'Mapa de Riscos'!G168</f>
        <v/>
      </c>
      <c r="D168" s="78"/>
    </row>
    <row r="169" spans="2:4" ht="19.5" customHeight="1" x14ac:dyDescent="0.25">
      <c r="B169" s="81" t="str">
        <f>IF('Mapa de Riscos'!C169="","",'Mapa de Riscos'!C169)</f>
        <v/>
      </c>
      <c r="C169" s="71" t="str">
        <f>'Mapa de Riscos'!G169</f>
        <v/>
      </c>
      <c r="D169" s="78"/>
    </row>
    <row r="170" spans="2:4" ht="19.5" customHeight="1" x14ac:dyDescent="0.25">
      <c r="B170" s="81" t="str">
        <f>IF('Mapa de Riscos'!C170="","",'Mapa de Riscos'!C170)</f>
        <v/>
      </c>
      <c r="C170" s="71" t="str">
        <f>'Mapa de Riscos'!G170</f>
        <v/>
      </c>
      <c r="D170" s="78"/>
    </row>
    <row r="171" spans="2:4" ht="19.5" customHeight="1" x14ac:dyDescent="0.25">
      <c r="B171" s="81" t="str">
        <f>IF('Mapa de Riscos'!C171="","",'Mapa de Riscos'!C171)</f>
        <v/>
      </c>
      <c r="C171" s="71" t="str">
        <f>'Mapa de Riscos'!G171</f>
        <v/>
      </c>
      <c r="D171" s="78"/>
    </row>
    <row r="172" spans="2:4" ht="19.5" customHeight="1" x14ac:dyDescent="0.25">
      <c r="B172" s="81" t="str">
        <f>IF('Mapa de Riscos'!C172="","",'Mapa de Riscos'!C172)</f>
        <v/>
      </c>
      <c r="C172" s="71" t="str">
        <f>'Mapa de Riscos'!G172</f>
        <v/>
      </c>
      <c r="D172" s="78"/>
    </row>
    <row r="173" spans="2:4" ht="19.5" customHeight="1" x14ac:dyDescent="0.25">
      <c r="B173" s="81" t="str">
        <f>IF('Mapa de Riscos'!C173="","",'Mapa de Riscos'!C173)</f>
        <v/>
      </c>
      <c r="C173" s="71" t="str">
        <f>'Mapa de Riscos'!G173</f>
        <v/>
      </c>
      <c r="D173" s="78"/>
    </row>
    <row r="174" spans="2:4" ht="19.5" customHeight="1" x14ac:dyDescent="0.25">
      <c r="B174" s="81" t="str">
        <f>IF('Mapa de Riscos'!C174="","",'Mapa de Riscos'!C174)</f>
        <v/>
      </c>
      <c r="C174" s="71" t="str">
        <f>'Mapa de Riscos'!G174</f>
        <v/>
      </c>
      <c r="D174" s="78"/>
    </row>
    <row r="175" spans="2:4" ht="19.5" customHeight="1" x14ac:dyDescent="0.25">
      <c r="B175" s="81" t="str">
        <f>IF('Mapa de Riscos'!C175="","",'Mapa de Riscos'!C175)</f>
        <v/>
      </c>
      <c r="C175" s="71" t="str">
        <f>'Mapa de Riscos'!G175</f>
        <v/>
      </c>
      <c r="D175" s="78"/>
    </row>
    <row r="176" spans="2:4" ht="19.5" customHeight="1" x14ac:dyDescent="0.25">
      <c r="B176" s="81" t="str">
        <f>IF('Mapa de Riscos'!C176="","",'Mapa de Riscos'!C176)</f>
        <v/>
      </c>
      <c r="C176" s="71" t="str">
        <f>'Mapa de Riscos'!G176</f>
        <v/>
      </c>
      <c r="D176" s="78"/>
    </row>
    <row r="177" spans="2:4" ht="19.5" customHeight="1" x14ac:dyDescent="0.25">
      <c r="B177" s="81" t="str">
        <f>IF('Mapa de Riscos'!C177="","",'Mapa de Riscos'!C177)</f>
        <v/>
      </c>
      <c r="C177" s="71" t="str">
        <f>'Mapa de Riscos'!G177</f>
        <v/>
      </c>
      <c r="D177" s="78"/>
    </row>
    <row r="178" spans="2:4" ht="19.5" customHeight="1" x14ac:dyDescent="0.25">
      <c r="B178" s="81" t="str">
        <f>IF('Mapa de Riscos'!C178="","",'Mapa de Riscos'!C178)</f>
        <v/>
      </c>
      <c r="C178" s="71" t="str">
        <f>'Mapa de Riscos'!G178</f>
        <v/>
      </c>
      <c r="D178" s="78"/>
    </row>
    <row r="179" spans="2:4" ht="19.5" customHeight="1" x14ac:dyDescent="0.25">
      <c r="B179" s="81" t="str">
        <f>IF('Mapa de Riscos'!C179="","",'Mapa de Riscos'!C179)</f>
        <v/>
      </c>
      <c r="C179" s="71" t="str">
        <f>'Mapa de Riscos'!G179</f>
        <v/>
      </c>
      <c r="D179" s="78"/>
    </row>
    <row r="180" spans="2:4" ht="19.5" customHeight="1" x14ac:dyDescent="0.25">
      <c r="B180" s="81" t="str">
        <f>IF('Mapa de Riscos'!C180="","",'Mapa de Riscos'!C180)</f>
        <v/>
      </c>
      <c r="C180" s="71" t="str">
        <f>'Mapa de Riscos'!G180</f>
        <v/>
      </c>
      <c r="D180" s="78"/>
    </row>
    <row r="181" spans="2:4" ht="19.5" customHeight="1" x14ac:dyDescent="0.25">
      <c r="B181" s="81" t="str">
        <f>IF('Mapa de Riscos'!C181="","",'Mapa de Riscos'!C181)</f>
        <v/>
      </c>
      <c r="C181" s="71" t="str">
        <f>'Mapa de Riscos'!G181</f>
        <v/>
      </c>
      <c r="D181" s="78"/>
    </row>
    <row r="182" spans="2:4" ht="19.5" customHeight="1" x14ac:dyDescent="0.25">
      <c r="B182" s="81" t="str">
        <f>IF('Mapa de Riscos'!C182="","",'Mapa de Riscos'!C182)</f>
        <v/>
      </c>
      <c r="C182" s="71" t="str">
        <f>'Mapa de Riscos'!G182</f>
        <v/>
      </c>
      <c r="D182" s="78"/>
    </row>
    <row r="183" spans="2:4" ht="19.5" customHeight="1" x14ac:dyDescent="0.25">
      <c r="B183" s="81" t="str">
        <f>IF('Mapa de Riscos'!C183="","",'Mapa de Riscos'!C183)</f>
        <v/>
      </c>
      <c r="C183" s="71" t="str">
        <f>'Mapa de Riscos'!G183</f>
        <v/>
      </c>
      <c r="D183" s="78"/>
    </row>
    <row r="184" spans="2:4" ht="19.5" customHeight="1" x14ac:dyDescent="0.25">
      <c r="B184" s="81" t="str">
        <f>IF('Mapa de Riscos'!C184="","",'Mapa de Riscos'!C184)</f>
        <v/>
      </c>
      <c r="C184" s="71" t="str">
        <f>'Mapa de Riscos'!G184</f>
        <v/>
      </c>
      <c r="D184" s="78"/>
    </row>
    <row r="185" spans="2:4" ht="19.5" customHeight="1" x14ac:dyDescent="0.25">
      <c r="B185" s="81" t="str">
        <f>IF('Mapa de Riscos'!C185="","",'Mapa de Riscos'!C185)</f>
        <v/>
      </c>
      <c r="C185" s="71" t="str">
        <f>'Mapa de Riscos'!G185</f>
        <v/>
      </c>
      <c r="D185" s="78"/>
    </row>
    <row r="186" spans="2:4" ht="19.5" customHeight="1" x14ac:dyDescent="0.25">
      <c r="B186" s="81" t="str">
        <f>IF('Mapa de Riscos'!C186="","",'Mapa de Riscos'!C186)</f>
        <v/>
      </c>
      <c r="C186" s="71" t="str">
        <f>'Mapa de Riscos'!G186</f>
        <v/>
      </c>
      <c r="D186" s="78"/>
    </row>
    <row r="187" spans="2:4" ht="19.5" customHeight="1" x14ac:dyDescent="0.25">
      <c r="B187" s="81" t="str">
        <f>IF('Mapa de Riscos'!C187="","",'Mapa de Riscos'!C187)</f>
        <v/>
      </c>
      <c r="C187" s="71" t="str">
        <f>'Mapa de Riscos'!G187</f>
        <v/>
      </c>
      <c r="D187" s="78"/>
    </row>
    <row r="188" spans="2:4" ht="19.5" customHeight="1" x14ac:dyDescent="0.25">
      <c r="B188" s="81" t="str">
        <f>IF('Mapa de Riscos'!C188="","",'Mapa de Riscos'!C188)</f>
        <v/>
      </c>
      <c r="C188" s="71" t="str">
        <f>'Mapa de Riscos'!G188</f>
        <v/>
      </c>
      <c r="D188" s="78"/>
    </row>
    <row r="189" spans="2:4" ht="19.5" customHeight="1" x14ac:dyDescent="0.25">
      <c r="B189" s="81" t="str">
        <f>IF('Mapa de Riscos'!C189="","",'Mapa de Riscos'!C189)</f>
        <v/>
      </c>
      <c r="C189" s="71" t="str">
        <f>'Mapa de Riscos'!G189</f>
        <v/>
      </c>
      <c r="D189" s="78"/>
    </row>
    <row r="190" spans="2:4" ht="19.5" customHeight="1" x14ac:dyDescent="0.25">
      <c r="B190" s="81" t="str">
        <f>IF('Mapa de Riscos'!C190="","",'Mapa de Riscos'!C190)</f>
        <v/>
      </c>
      <c r="C190" s="71" t="str">
        <f>'Mapa de Riscos'!G190</f>
        <v/>
      </c>
      <c r="D190" s="78"/>
    </row>
    <row r="191" spans="2:4" ht="19.5" customHeight="1" x14ac:dyDescent="0.25">
      <c r="B191" s="81" t="str">
        <f>IF('Mapa de Riscos'!C191="","",'Mapa de Riscos'!C191)</f>
        <v/>
      </c>
      <c r="C191" s="71" t="str">
        <f>'Mapa de Riscos'!G191</f>
        <v/>
      </c>
      <c r="D191" s="78"/>
    </row>
    <row r="192" spans="2:4" ht="19.5" customHeight="1" x14ac:dyDescent="0.25">
      <c r="B192" s="81" t="str">
        <f>IF('Mapa de Riscos'!C192="","",'Mapa de Riscos'!C192)</f>
        <v/>
      </c>
      <c r="C192" s="71" t="str">
        <f>'Mapa de Riscos'!G192</f>
        <v/>
      </c>
      <c r="D192" s="78"/>
    </row>
    <row r="193" spans="2:4" ht="19.5" customHeight="1" x14ac:dyDescent="0.25">
      <c r="B193" s="81" t="str">
        <f>IF('Mapa de Riscos'!C193="","",'Mapa de Riscos'!C193)</f>
        <v/>
      </c>
      <c r="C193" s="71" t="str">
        <f>'Mapa de Riscos'!G193</f>
        <v/>
      </c>
      <c r="D193" s="78"/>
    </row>
    <row r="194" spans="2:4" ht="19.5" customHeight="1" x14ac:dyDescent="0.25">
      <c r="B194" s="81" t="str">
        <f>IF('Mapa de Riscos'!C194="","",'Mapa de Riscos'!C194)</f>
        <v/>
      </c>
      <c r="C194" s="71" t="str">
        <f>'Mapa de Riscos'!G194</f>
        <v/>
      </c>
      <c r="D194" s="78"/>
    </row>
    <row r="195" spans="2:4" ht="19.5" customHeight="1" x14ac:dyDescent="0.25">
      <c r="B195" s="81" t="str">
        <f>IF('Mapa de Riscos'!C195="","",'Mapa de Riscos'!C195)</f>
        <v/>
      </c>
      <c r="C195" s="71" t="str">
        <f>'Mapa de Riscos'!G195</f>
        <v/>
      </c>
      <c r="D195" s="78"/>
    </row>
    <row r="196" spans="2:4" ht="19.5" customHeight="1" x14ac:dyDescent="0.25">
      <c r="B196" s="81" t="str">
        <f>IF('Mapa de Riscos'!C196="","",'Mapa de Riscos'!C196)</f>
        <v/>
      </c>
      <c r="C196" s="71" t="str">
        <f>'Mapa de Riscos'!G196</f>
        <v/>
      </c>
      <c r="D196" s="78"/>
    </row>
    <row r="197" spans="2:4" ht="19.5" customHeight="1" x14ac:dyDescent="0.25">
      <c r="B197" s="81" t="str">
        <f>IF('Mapa de Riscos'!C197="","",'Mapa de Riscos'!C197)</f>
        <v/>
      </c>
      <c r="C197" s="71" t="str">
        <f>'Mapa de Riscos'!G197</f>
        <v/>
      </c>
      <c r="D197" s="78"/>
    </row>
    <row r="198" spans="2:4" ht="19.5" customHeight="1" x14ac:dyDescent="0.25">
      <c r="B198" s="81" t="str">
        <f>IF('Mapa de Riscos'!C198="","",'Mapa de Riscos'!C198)</f>
        <v/>
      </c>
      <c r="C198" s="71" t="str">
        <f>'Mapa de Riscos'!G198</f>
        <v/>
      </c>
      <c r="D198" s="78"/>
    </row>
    <row r="199" spans="2:4" ht="19.5" customHeight="1" x14ac:dyDescent="0.25">
      <c r="B199" s="81" t="str">
        <f>IF('Mapa de Riscos'!C199="","",'Mapa de Riscos'!C199)</f>
        <v/>
      </c>
      <c r="C199" s="71" t="str">
        <f>'Mapa de Riscos'!G199</f>
        <v/>
      </c>
      <c r="D199" s="78"/>
    </row>
    <row r="200" spans="2:4" ht="19.5" customHeight="1" x14ac:dyDescent="0.25">
      <c r="B200" s="81" t="str">
        <f>IF('Mapa de Riscos'!C200="","",'Mapa de Riscos'!C200)</f>
        <v/>
      </c>
      <c r="C200" s="71" t="str">
        <f>'Mapa de Riscos'!G200</f>
        <v/>
      </c>
      <c r="D200" s="78"/>
    </row>
    <row r="201" spans="2:4" ht="19.5" customHeight="1" x14ac:dyDescent="0.25"/>
    <row r="202" spans="2:4" ht="19.5" hidden="1" customHeight="1" x14ac:dyDescent="0.25"/>
    <row r="203" spans="2:4" ht="19.5" hidden="1" customHeight="1" x14ac:dyDescent="0.25"/>
    <row r="204" spans="2:4" ht="19.5" hidden="1" customHeight="1" x14ac:dyDescent="0.25"/>
    <row r="205" spans="2:4" ht="19.5" hidden="1" customHeight="1" x14ac:dyDescent="0.25"/>
    <row r="206" spans="2:4" ht="19.5" hidden="1" customHeight="1" x14ac:dyDescent="0.25"/>
  </sheetData>
  <sheetProtection algorithmName="SHA-512" hashValue="Hm6EkBQFPYGBbIrkCIL/1caS4FZlocvjfo02rLL83OVpFDnJ71fQ2FJJMV4ii4a4zfBJoA+YmGHQdlXt5RVneg==" saltValue="kZYeKQA3erN+3PxTWwk46w==" spinCount="100000" sheet="1" objects="1" scenarios="1"/>
  <mergeCells count="46">
    <mergeCell ref="G17:G19"/>
    <mergeCell ref="H17:H19"/>
    <mergeCell ref="I17:I19"/>
    <mergeCell ref="B1:L1"/>
    <mergeCell ref="B2:L2"/>
    <mergeCell ref="B3:L3"/>
    <mergeCell ref="G15:L16"/>
    <mergeCell ref="G12:H12"/>
    <mergeCell ref="G13:H13"/>
    <mergeCell ref="G14:H14"/>
    <mergeCell ref="J17:J19"/>
    <mergeCell ref="K17:K19"/>
    <mergeCell ref="L17:L19"/>
    <mergeCell ref="E14:E28"/>
    <mergeCell ref="G20:G22"/>
    <mergeCell ref="H20:H22"/>
    <mergeCell ref="I20:I22"/>
    <mergeCell ref="I23:I25"/>
    <mergeCell ref="H23:H25"/>
    <mergeCell ref="G23:G25"/>
    <mergeCell ref="J29:J31"/>
    <mergeCell ref="L29:L31"/>
    <mergeCell ref="K29:K31"/>
    <mergeCell ref="K32:K34"/>
    <mergeCell ref="G26:G28"/>
    <mergeCell ref="H26:H28"/>
    <mergeCell ref="I26:I28"/>
    <mergeCell ref="G29:G31"/>
    <mergeCell ref="H29:H31"/>
    <mergeCell ref="I29:I31"/>
    <mergeCell ref="H35:L35"/>
    <mergeCell ref="F17:F31"/>
    <mergeCell ref="J26:J28"/>
    <mergeCell ref="L26:L28"/>
    <mergeCell ref="J23:J25"/>
    <mergeCell ref="L23:L25"/>
    <mergeCell ref="J20:J22"/>
    <mergeCell ref="L20:L22"/>
    <mergeCell ref="K20:K22"/>
    <mergeCell ref="K23:K25"/>
    <mergeCell ref="K26:K28"/>
    <mergeCell ref="G32:G34"/>
    <mergeCell ref="H32:H34"/>
    <mergeCell ref="I32:I34"/>
    <mergeCell ref="J32:J34"/>
    <mergeCell ref="L32:L34"/>
  </mergeCells>
  <conditionalFormatting sqref="C13:C42">
    <cfRule type="cellIs" dxfId="31" priority="9" operator="between">
      <formula>17</formula>
      <formula>25</formula>
    </cfRule>
    <cfRule type="cellIs" dxfId="30" priority="10" operator="between">
      <formula>11</formula>
      <formula>16</formula>
    </cfRule>
    <cfRule type="cellIs" dxfId="29" priority="11" operator="between">
      <formula>5</formula>
      <formula>10</formula>
    </cfRule>
    <cfRule type="cellIs" dxfId="28" priority="12" operator="between">
      <formula>0</formula>
      <formula>4</formula>
    </cfRule>
  </conditionalFormatting>
  <conditionalFormatting sqref="G14">
    <cfRule type="cellIs" dxfId="27" priority="5" operator="between">
      <formula>17</formula>
      <formula>25</formula>
    </cfRule>
    <cfRule type="cellIs" dxfId="26" priority="6" operator="between">
      <formula>11</formula>
      <formula>16</formula>
    </cfRule>
    <cfRule type="cellIs" dxfId="25" priority="7" operator="between">
      <formula>5</formula>
      <formula>10</formula>
    </cfRule>
    <cfRule type="cellIs" dxfId="24" priority="8" operator="between">
      <formula>0</formula>
      <formula>4</formula>
    </cfRule>
  </conditionalFormatting>
  <conditionalFormatting sqref="C43:C200">
    <cfRule type="cellIs" dxfId="23" priority="1" operator="between">
      <formula>17</formula>
      <formula>25</formula>
    </cfRule>
    <cfRule type="cellIs" dxfId="22" priority="2" operator="between">
      <formula>11</formula>
      <formula>16</formula>
    </cfRule>
    <cfRule type="cellIs" dxfId="21" priority="3" operator="between">
      <formula>5</formula>
      <formula>10</formula>
    </cfRule>
    <cfRule type="cellIs" dxfId="20" priority="4" operator="between">
      <formula>0</formula>
      <formula>4</formula>
    </cfRule>
  </conditionalFormatting>
  <pageMargins left="0.511811024" right="0.511811024" top="0.78740157499999996" bottom="0.78740157499999996" header="0.31496062000000002" footer="0.31496062000000002"/>
  <pageSetup paperSize="9" scale="6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Resposta ao Risco">
          <x14:formula1>
            <xm:f>Escalas!$M$10:$M$17</xm:f>
          </x14:formula1>
          <xm:sqref>D13:D200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06"/>
  <sheetViews>
    <sheetView showGridLines="0" zoomScaleNormal="100" workbookViewId="0">
      <selection activeCell="C15" sqref="C15"/>
    </sheetView>
  </sheetViews>
  <sheetFormatPr defaultColWidth="0" defaultRowHeight="19.5" customHeight="1" zeroHeight="1" x14ac:dyDescent="0.25"/>
  <cols>
    <col min="1" max="1" width="4.7109375" style="56" customWidth="1"/>
    <col min="2" max="2" width="30.7109375" style="60" customWidth="1"/>
    <col min="3" max="3" width="70.7109375" style="60" customWidth="1"/>
    <col min="4" max="4" width="30.7109375" style="60" customWidth="1"/>
    <col min="5" max="6" width="14.28515625" style="60" customWidth="1"/>
    <col min="7" max="7" width="30.7109375" style="60" customWidth="1"/>
    <col min="8" max="8" width="27.28515625" style="60" customWidth="1"/>
    <col min="9" max="9" width="20.28515625" style="60" customWidth="1"/>
    <col min="10" max="10" width="9.7109375" style="60" customWidth="1"/>
    <col min="11" max="12" width="30.7109375" style="60" hidden="1" customWidth="1"/>
    <col min="13" max="13" width="4.7109375" hidden="1" customWidth="1"/>
    <col min="14" max="18" width="0" hidden="1" customWidth="1"/>
    <col min="19" max="16384" width="9.140625" hidden="1"/>
  </cols>
  <sheetData>
    <row r="1" spans="1:14" ht="50.25" customHeight="1" x14ac:dyDescent="0.25">
      <c r="B1" s="97" t="s">
        <v>58</v>
      </c>
      <c r="C1" s="97"/>
      <c r="D1" s="97"/>
      <c r="E1" s="97"/>
      <c r="F1" s="97"/>
      <c r="G1" s="97"/>
      <c r="H1" s="97"/>
      <c r="I1" s="97"/>
      <c r="J1" s="97"/>
      <c r="K1" s="97"/>
      <c r="L1" s="97"/>
    </row>
    <row r="2" spans="1:14" ht="19.5" customHeight="1" x14ac:dyDescent="0.25">
      <c r="B2" s="99" t="str">
        <f>CONCATENATE("PROCESSO DE TRABALHO: "&amp;Contexto!C6)</f>
        <v xml:space="preserve">PROCESSO DE TRABALHO: </v>
      </c>
      <c r="C2" s="99"/>
      <c r="D2" s="99"/>
      <c r="E2" s="99"/>
      <c r="F2" s="99"/>
      <c r="G2" s="99"/>
      <c r="H2" s="99"/>
      <c r="I2" s="99"/>
      <c r="J2" s="99"/>
      <c r="K2" s="99"/>
      <c r="L2" s="99"/>
      <c r="M2" s="70"/>
      <c r="N2" s="70"/>
    </row>
    <row r="3" spans="1:14" ht="19.5" customHeight="1" x14ac:dyDescent="0.25">
      <c r="B3" s="99" t="str">
        <f>CONCATENATE("OBJETIVOS DO PROCESSO: "&amp;Contexto!C7)</f>
        <v xml:space="preserve">OBJETIVOS DO PROCESSO: </v>
      </c>
      <c r="C3" s="99"/>
      <c r="D3" s="99"/>
      <c r="E3" s="99"/>
      <c r="F3" s="99"/>
      <c r="G3" s="99"/>
      <c r="H3" s="99"/>
      <c r="I3" s="99"/>
      <c r="J3" s="99"/>
      <c r="K3" s="99"/>
      <c r="L3" s="99"/>
      <c r="M3" s="70"/>
      <c r="N3" s="70"/>
    </row>
    <row r="4" spans="1:14" ht="15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</row>
    <row r="5" spans="1:14" ht="15" x14ac:dyDescent="0.25"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</row>
    <row r="6" spans="1:14" ht="15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</row>
    <row r="7" spans="1:14" ht="15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</row>
    <row r="8" spans="1:14" ht="18.75" x14ac:dyDescent="0.25">
      <c r="B8" s="124" t="s">
        <v>71</v>
      </c>
      <c r="C8" s="72"/>
      <c r="D8" s="56"/>
      <c r="E8" s="56"/>
      <c r="F8" s="56"/>
      <c r="G8" s="56"/>
      <c r="H8" s="56"/>
      <c r="I8" s="56"/>
      <c r="J8" s="56"/>
      <c r="K8" s="56"/>
      <c r="L8" s="56"/>
    </row>
    <row r="9" spans="1:14" ht="18.75" x14ac:dyDescent="0.25">
      <c r="B9" s="124" t="s">
        <v>79</v>
      </c>
      <c r="C9" s="125" t="str">
        <f>IF(VLOOKUP(C8,CHOOSE({1,2},'Mapa de Riscos'!$J$13:$J$200,'Mapa de Riscos'!$C$13:$C$200),2,FALSE)=0,"",VLOOKUP(C8,CHOOSE({1,2},'Mapa de Riscos'!$J$13:$J$200,'Mapa de Riscos'!$C$13:$C$200),2,FALSE))</f>
        <v/>
      </c>
      <c r="D9" s="56"/>
      <c r="E9" s="108" t="s">
        <v>129</v>
      </c>
      <c r="F9" s="108"/>
      <c r="G9" s="56"/>
      <c r="H9" s="56"/>
      <c r="I9" s="56"/>
      <c r="J9" s="56"/>
      <c r="K9" s="56"/>
      <c r="L9" s="56"/>
    </row>
    <row r="10" spans="1:14" ht="18.75" x14ac:dyDescent="0.25">
      <c r="B10" s="124" t="s">
        <v>95</v>
      </c>
      <c r="C10" s="125" t="str">
        <f>IF(VLOOKUP(C8,CHOOSE({1,2},'Mapa de Riscos'!$J$13:$J$200,'Mapa de Riscos'!$B$13:$B$200),2,FALSE)=0,"",VLOOKUP(C8,CHOOSE({1,2},'Mapa de Riscos'!$J$13:$J$200,'Mapa de Riscos'!$B$13:$B$200),2,FALSE))</f>
        <v/>
      </c>
      <c r="D10" s="56"/>
      <c r="E10" s="91" t="s">
        <v>130</v>
      </c>
      <c r="F10" s="91"/>
      <c r="G10" s="56"/>
      <c r="H10" s="56"/>
      <c r="I10" s="56"/>
      <c r="J10" s="56"/>
      <c r="K10" s="56"/>
      <c r="L10" s="56"/>
    </row>
    <row r="11" spans="1:14" ht="18.75" x14ac:dyDescent="0.25">
      <c r="B11" s="124" t="s">
        <v>19</v>
      </c>
      <c r="C11" s="125" t="str">
        <f>IF(VLOOKUP(C8,CHOOSE({1,2},'Mapa de Riscos'!$J$13:$J$200,'Mapa de Riscos'!$D$13:$D$200),2,FALSE)=0,"",VLOOKUP(C8,CHOOSE({1,2},'Mapa de Riscos'!$J$13:$J$200,'Mapa de Riscos'!$D$13:$D$200),2,FALSE))</f>
        <v/>
      </c>
      <c r="D11" s="56"/>
      <c r="E11" s="92" t="s">
        <v>131</v>
      </c>
      <c r="F11" s="92"/>
      <c r="G11" s="56"/>
      <c r="H11" s="56"/>
      <c r="I11" s="56"/>
      <c r="J11" s="56"/>
      <c r="K11" s="56"/>
      <c r="L11" s="56"/>
    </row>
    <row r="12" spans="1:14" ht="18.75" x14ac:dyDescent="0.25">
      <c r="B12" s="124" t="s">
        <v>24</v>
      </c>
      <c r="C12" s="92" t="str">
        <f>IF(VLOOKUP(C8,CHOOSE({1,2},'Mapa de Riscos'!$J$13:$J$200,'Mapa de Riscos'!$G$13:$G$200),2,FALSE)=0,"",VLOOKUP(C8,CHOOSE({1,2},'Mapa de Riscos'!$J$13:$J$200,'Mapa de Riscos'!$G$13:$G$200),2,FALSE))</f>
        <v/>
      </c>
      <c r="D12" s="56"/>
      <c r="E12" s="56"/>
      <c r="F12" s="56"/>
      <c r="G12" s="56"/>
      <c r="H12" s="56"/>
      <c r="I12" s="56"/>
      <c r="J12" s="56"/>
      <c r="K12" s="56"/>
      <c r="L12" s="56"/>
    </row>
    <row r="13" spans="1:14" ht="18.75" x14ac:dyDescent="0.25">
      <c r="B13" s="124" t="s">
        <v>124</v>
      </c>
      <c r="C13" s="72"/>
      <c r="D13" s="56"/>
      <c r="E13" s="56"/>
      <c r="F13" s="56"/>
      <c r="G13" s="56"/>
      <c r="H13" s="56"/>
      <c r="I13" s="56"/>
      <c r="J13" s="56"/>
      <c r="K13" s="56"/>
      <c r="L13" s="56"/>
    </row>
    <row r="14" spans="1:14" s="64" customFormat="1" ht="19.5" customHeight="1" x14ac:dyDescent="0.25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  <c r="L14" s="60"/>
    </row>
    <row r="15" spans="1:14" s="64" customFormat="1" ht="19.5" customHeight="1" x14ac:dyDescent="0.25">
      <c r="A15" s="60"/>
      <c r="B15" s="126" t="s">
        <v>116</v>
      </c>
      <c r="C15" s="72"/>
      <c r="D15" s="60"/>
      <c r="E15" s="60"/>
      <c r="F15" s="60"/>
      <c r="G15" s="60"/>
      <c r="H15" s="60"/>
      <c r="I15" s="60"/>
      <c r="J15" s="60"/>
      <c r="K15" s="60"/>
      <c r="L15" s="60"/>
    </row>
    <row r="16" spans="1:14" s="64" customFormat="1" ht="9" customHeight="1" x14ac:dyDescent="0.25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</row>
    <row r="17" spans="1:9" s="64" customFormat="1" ht="19.5" customHeight="1" x14ac:dyDescent="0.25">
      <c r="B17" s="127" t="s">
        <v>117</v>
      </c>
      <c r="C17" s="127" t="s">
        <v>118</v>
      </c>
      <c r="D17" s="127" t="s">
        <v>45</v>
      </c>
      <c r="E17" s="127" t="s">
        <v>119</v>
      </c>
      <c r="F17" s="127" t="s">
        <v>120</v>
      </c>
      <c r="G17" s="127" t="s">
        <v>121</v>
      </c>
      <c r="H17" s="127" t="s">
        <v>122</v>
      </c>
      <c r="I17" s="127" t="s">
        <v>123</v>
      </c>
    </row>
    <row r="18" spans="1:9" s="64" customFormat="1" ht="19.5" customHeight="1" x14ac:dyDescent="0.25">
      <c r="B18" s="128">
        <v>1</v>
      </c>
      <c r="C18" s="72"/>
      <c r="D18" s="72"/>
      <c r="E18" s="73"/>
      <c r="F18" s="73"/>
      <c r="G18" s="72"/>
      <c r="H18" s="74"/>
      <c r="I18" s="75"/>
    </row>
    <row r="19" spans="1:9" s="64" customFormat="1" ht="19.5" customHeight="1" x14ac:dyDescent="0.25">
      <c r="B19" s="128">
        <v>2</v>
      </c>
      <c r="C19" s="72"/>
      <c r="D19" s="72"/>
      <c r="E19" s="73"/>
      <c r="F19" s="73"/>
      <c r="G19" s="72"/>
      <c r="H19" s="74"/>
      <c r="I19" s="75"/>
    </row>
    <row r="20" spans="1:9" s="64" customFormat="1" ht="19.5" customHeight="1" x14ac:dyDescent="0.25">
      <c r="B20" s="128">
        <v>3</v>
      </c>
      <c r="C20" s="72"/>
      <c r="D20" s="72"/>
      <c r="E20" s="73"/>
      <c r="F20" s="73"/>
      <c r="G20" s="72"/>
      <c r="H20" s="74"/>
      <c r="I20" s="75"/>
    </row>
    <row r="21" spans="1:9" s="64" customFormat="1" ht="19.5" customHeight="1" x14ac:dyDescent="0.25">
      <c r="B21" s="128">
        <v>4</v>
      </c>
      <c r="C21" s="72"/>
      <c r="D21" s="72"/>
      <c r="E21" s="73"/>
      <c r="F21" s="73"/>
      <c r="G21" s="72"/>
      <c r="H21" s="74"/>
      <c r="I21" s="75"/>
    </row>
    <row r="22" spans="1:9" s="64" customFormat="1" ht="19.5" customHeight="1" x14ac:dyDescent="0.25">
      <c r="B22" s="128">
        <v>5</v>
      </c>
      <c r="C22" s="72"/>
      <c r="D22" s="72"/>
      <c r="E22" s="73"/>
      <c r="F22" s="73"/>
      <c r="G22" s="72"/>
      <c r="H22" s="74"/>
      <c r="I22" s="75"/>
    </row>
    <row r="23" spans="1:9" s="64" customFormat="1" ht="19.5" customHeight="1" x14ac:dyDescent="0.25">
      <c r="A23" s="60"/>
    </row>
    <row r="24" spans="1:9" s="64" customFormat="1" ht="19.5" customHeight="1" x14ac:dyDescent="0.25">
      <c r="A24" s="60"/>
      <c r="B24" s="126" t="s">
        <v>125</v>
      </c>
      <c r="C24" s="72"/>
      <c r="D24" s="60"/>
      <c r="E24" s="60"/>
      <c r="F24" s="60"/>
      <c r="G24" s="60"/>
      <c r="H24" s="60"/>
      <c r="I24" s="60"/>
    </row>
    <row r="25" spans="1:9" s="64" customFormat="1" ht="9" customHeight="1" x14ac:dyDescent="0.25">
      <c r="A25" s="60"/>
      <c r="B25" s="60"/>
      <c r="C25" s="60"/>
      <c r="D25" s="60"/>
      <c r="E25" s="60"/>
      <c r="F25" s="60"/>
      <c r="G25" s="60"/>
      <c r="H25" s="60"/>
      <c r="I25" s="60"/>
    </row>
    <row r="26" spans="1:9" s="64" customFormat="1" ht="19.5" customHeight="1" x14ac:dyDescent="0.25">
      <c r="A26" s="60"/>
      <c r="B26" s="127" t="s">
        <v>117</v>
      </c>
      <c r="C26" s="127" t="s">
        <v>118</v>
      </c>
      <c r="D26" s="127" t="s">
        <v>45</v>
      </c>
      <c r="E26" s="127" t="s">
        <v>119</v>
      </c>
      <c r="F26" s="127" t="s">
        <v>120</v>
      </c>
      <c r="G26" s="127" t="s">
        <v>121</v>
      </c>
      <c r="H26" s="127" t="s">
        <v>122</v>
      </c>
      <c r="I26" s="127" t="s">
        <v>123</v>
      </c>
    </row>
    <row r="27" spans="1:9" s="64" customFormat="1" ht="19.5" customHeight="1" x14ac:dyDescent="0.25">
      <c r="A27" s="60"/>
      <c r="B27" s="128">
        <v>1</v>
      </c>
      <c r="C27" s="72"/>
      <c r="D27" s="72"/>
      <c r="E27" s="73"/>
      <c r="F27" s="73"/>
      <c r="G27" s="72"/>
      <c r="H27" s="74"/>
      <c r="I27" s="75"/>
    </row>
    <row r="28" spans="1:9" s="64" customFormat="1" ht="19.5" customHeight="1" x14ac:dyDescent="0.25">
      <c r="A28" s="60"/>
      <c r="B28" s="128">
        <v>2</v>
      </c>
      <c r="C28" s="72"/>
      <c r="D28" s="72"/>
      <c r="E28" s="73"/>
      <c r="F28" s="73"/>
      <c r="G28" s="72"/>
      <c r="H28" s="74"/>
      <c r="I28" s="75"/>
    </row>
    <row r="29" spans="1:9" s="64" customFormat="1" ht="19.5" customHeight="1" x14ac:dyDescent="0.25">
      <c r="A29" s="60"/>
      <c r="B29" s="128">
        <v>3</v>
      </c>
      <c r="C29" s="72"/>
      <c r="D29" s="72"/>
      <c r="E29" s="73"/>
      <c r="F29" s="73"/>
      <c r="G29" s="72"/>
      <c r="H29" s="74"/>
      <c r="I29" s="75"/>
    </row>
    <row r="30" spans="1:9" s="64" customFormat="1" ht="19.5" customHeight="1" x14ac:dyDescent="0.25">
      <c r="A30" s="60"/>
      <c r="B30" s="128">
        <v>4</v>
      </c>
      <c r="C30" s="72"/>
      <c r="D30" s="72"/>
      <c r="E30" s="73"/>
      <c r="F30" s="73"/>
      <c r="G30" s="72"/>
      <c r="H30" s="74"/>
      <c r="I30" s="75"/>
    </row>
    <row r="31" spans="1:9" s="64" customFormat="1" ht="19.5" customHeight="1" x14ac:dyDescent="0.25">
      <c r="A31" s="60"/>
      <c r="B31" s="128">
        <v>5</v>
      </c>
      <c r="C31" s="72"/>
      <c r="D31" s="72"/>
      <c r="E31" s="73"/>
      <c r="F31" s="73"/>
      <c r="G31" s="72"/>
      <c r="H31" s="74"/>
      <c r="I31" s="75"/>
    </row>
    <row r="32" spans="1:9" s="64" customFormat="1" ht="19.5" customHeight="1" x14ac:dyDescent="0.25">
      <c r="A32" s="60"/>
    </row>
    <row r="33" spans="1:9" s="64" customFormat="1" ht="19.5" customHeight="1" x14ac:dyDescent="0.25">
      <c r="A33" s="60"/>
      <c r="B33" s="126" t="s">
        <v>126</v>
      </c>
      <c r="C33" s="72"/>
      <c r="D33" s="60"/>
      <c r="E33" s="60"/>
      <c r="F33" s="60"/>
      <c r="G33" s="60"/>
      <c r="H33" s="60"/>
      <c r="I33" s="60"/>
    </row>
    <row r="34" spans="1:9" s="64" customFormat="1" ht="9" customHeight="1" x14ac:dyDescent="0.25">
      <c r="A34" s="60"/>
      <c r="B34" s="60"/>
      <c r="C34" s="60"/>
      <c r="D34" s="60"/>
      <c r="E34" s="60"/>
      <c r="F34" s="60"/>
      <c r="G34" s="60"/>
      <c r="H34" s="60"/>
      <c r="I34" s="60"/>
    </row>
    <row r="35" spans="1:9" s="64" customFormat="1" ht="19.5" customHeight="1" x14ac:dyDescent="0.25">
      <c r="A35" s="60"/>
      <c r="B35" s="127" t="s">
        <v>117</v>
      </c>
      <c r="C35" s="127" t="s">
        <v>118</v>
      </c>
      <c r="D35" s="127" t="s">
        <v>45</v>
      </c>
      <c r="E35" s="127" t="s">
        <v>119</v>
      </c>
      <c r="F35" s="127" t="s">
        <v>120</v>
      </c>
      <c r="G35" s="127" t="s">
        <v>121</v>
      </c>
      <c r="H35" s="127" t="s">
        <v>122</v>
      </c>
      <c r="I35" s="127" t="s">
        <v>123</v>
      </c>
    </row>
    <row r="36" spans="1:9" s="64" customFormat="1" ht="19.5" customHeight="1" x14ac:dyDescent="0.25">
      <c r="A36" s="60"/>
      <c r="B36" s="128">
        <v>1</v>
      </c>
      <c r="C36" s="72"/>
      <c r="D36" s="72"/>
      <c r="E36" s="73"/>
      <c r="F36" s="73"/>
      <c r="G36" s="72"/>
      <c r="H36" s="74"/>
      <c r="I36" s="75"/>
    </row>
    <row r="37" spans="1:9" s="64" customFormat="1" ht="19.5" customHeight="1" x14ac:dyDescent="0.25">
      <c r="A37" s="60"/>
      <c r="B37" s="128">
        <v>2</v>
      </c>
      <c r="C37" s="72"/>
      <c r="D37" s="72"/>
      <c r="E37" s="73"/>
      <c r="F37" s="73"/>
      <c r="G37" s="72"/>
      <c r="H37" s="74"/>
      <c r="I37" s="75"/>
    </row>
    <row r="38" spans="1:9" s="64" customFormat="1" ht="19.5" customHeight="1" x14ac:dyDescent="0.25">
      <c r="A38" s="60"/>
      <c r="B38" s="128">
        <v>3</v>
      </c>
      <c r="C38" s="72"/>
      <c r="D38" s="72"/>
      <c r="E38" s="73"/>
      <c r="F38" s="73"/>
      <c r="G38" s="72"/>
      <c r="H38" s="74"/>
      <c r="I38" s="75"/>
    </row>
    <row r="39" spans="1:9" s="64" customFormat="1" ht="19.5" customHeight="1" x14ac:dyDescent="0.25">
      <c r="A39" s="60"/>
      <c r="B39" s="128">
        <v>4</v>
      </c>
      <c r="C39" s="72"/>
      <c r="D39" s="72"/>
      <c r="E39" s="73"/>
      <c r="F39" s="73"/>
      <c r="G39" s="72"/>
      <c r="H39" s="74"/>
      <c r="I39" s="75"/>
    </row>
    <row r="40" spans="1:9" s="64" customFormat="1" ht="19.5" customHeight="1" x14ac:dyDescent="0.25">
      <c r="A40" s="60"/>
      <c r="B40" s="128">
        <v>5</v>
      </c>
      <c r="C40" s="72"/>
      <c r="D40" s="72"/>
      <c r="E40" s="73"/>
      <c r="F40" s="73"/>
      <c r="G40" s="72"/>
      <c r="H40" s="74"/>
      <c r="I40" s="75"/>
    </row>
    <row r="41" spans="1:9" s="64" customFormat="1" ht="19.5" customHeight="1" x14ac:dyDescent="0.25">
      <c r="A41" s="60"/>
    </row>
    <row r="42" spans="1:9" s="64" customFormat="1" ht="19.5" customHeight="1" x14ac:dyDescent="0.25">
      <c r="A42" s="60"/>
      <c r="B42" s="126" t="s">
        <v>127</v>
      </c>
      <c r="C42" s="72"/>
      <c r="D42" s="60"/>
      <c r="E42" s="60"/>
      <c r="F42" s="60"/>
      <c r="G42" s="60"/>
      <c r="H42" s="60"/>
      <c r="I42" s="60"/>
    </row>
    <row r="43" spans="1:9" s="64" customFormat="1" ht="9" customHeight="1" x14ac:dyDescent="0.25">
      <c r="A43" s="60"/>
      <c r="B43" s="60"/>
      <c r="C43" s="60"/>
      <c r="D43" s="60"/>
      <c r="E43" s="60"/>
      <c r="F43" s="60"/>
      <c r="G43" s="60"/>
      <c r="H43" s="60"/>
      <c r="I43" s="60"/>
    </row>
    <row r="44" spans="1:9" s="64" customFormat="1" ht="19.5" customHeight="1" x14ac:dyDescent="0.25">
      <c r="A44" s="60"/>
      <c r="B44" s="127" t="s">
        <v>117</v>
      </c>
      <c r="C44" s="127" t="s">
        <v>118</v>
      </c>
      <c r="D44" s="127" t="s">
        <v>45</v>
      </c>
      <c r="E44" s="127" t="s">
        <v>119</v>
      </c>
      <c r="F44" s="127" t="s">
        <v>120</v>
      </c>
      <c r="G44" s="127" t="s">
        <v>121</v>
      </c>
      <c r="H44" s="127" t="s">
        <v>122</v>
      </c>
      <c r="I44" s="127" t="s">
        <v>123</v>
      </c>
    </row>
    <row r="45" spans="1:9" s="64" customFormat="1" ht="19.5" customHeight="1" x14ac:dyDescent="0.25">
      <c r="A45" s="60"/>
      <c r="B45" s="128">
        <v>1</v>
      </c>
      <c r="C45" s="72"/>
      <c r="D45" s="72"/>
      <c r="E45" s="73"/>
      <c r="F45" s="73"/>
      <c r="G45" s="72"/>
      <c r="H45" s="74"/>
      <c r="I45" s="75"/>
    </row>
    <row r="46" spans="1:9" s="64" customFormat="1" ht="19.5" customHeight="1" x14ac:dyDescent="0.25">
      <c r="A46" s="60"/>
      <c r="B46" s="128">
        <v>2</v>
      </c>
      <c r="C46" s="72"/>
      <c r="D46" s="72"/>
      <c r="E46" s="73"/>
      <c r="F46" s="73"/>
      <c r="G46" s="72"/>
      <c r="H46" s="74"/>
      <c r="I46" s="75"/>
    </row>
    <row r="47" spans="1:9" s="64" customFormat="1" ht="19.5" customHeight="1" x14ac:dyDescent="0.25">
      <c r="A47" s="60"/>
      <c r="B47" s="128">
        <v>3</v>
      </c>
      <c r="C47" s="72"/>
      <c r="D47" s="72"/>
      <c r="E47" s="73"/>
      <c r="F47" s="73"/>
      <c r="G47" s="72"/>
      <c r="H47" s="74"/>
      <c r="I47" s="75"/>
    </row>
    <row r="48" spans="1:9" s="64" customFormat="1" ht="19.5" customHeight="1" x14ac:dyDescent="0.25">
      <c r="A48" s="60"/>
      <c r="B48" s="128">
        <v>4</v>
      </c>
      <c r="C48" s="72"/>
      <c r="D48" s="72"/>
      <c r="E48" s="73"/>
      <c r="F48" s="73"/>
      <c r="G48" s="72"/>
      <c r="H48" s="74"/>
      <c r="I48" s="75"/>
    </row>
    <row r="49" spans="1:14" s="64" customFormat="1" ht="19.5" customHeight="1" x14ac:dyDescent="0.25">
      <c r="A49" s="60"/>
      <c r="B49" s="128">
        <v>5</v>
      </c>
      <c r="C49" s="72"/>
      <c r="D49" s="72"/>
      <c r="E49" s="73"/>
      <c r="F49" s="73"/>
      <c r="G49" s="72"/>
      <c r="H49" s="74"/>
      <c r="I49" s="75"/>
      <c r="J49" s="60"/>
    </row>
    <row r="50" spans="1:14" s="64" customFormat="1" ht="19.5" customHeight="1" x14ac:dyDescent="0.25">
      <c r="A50" s="60"/>
      <c r="B50" s="60"/>
      <c r="C50" s="60"/>
      <c r="D50" s="60"/>
      <c r="E50" s="60"/>
      <c r="F50" s="60"/>
      <c r="G50" s="60"/>
      <c r="H50" s="60"/>
      <c r="I50" s="60"/>
      <c r="J50" s="60"/>
    </row>
    <row r="51" spans="1:14" s="64" customFormat="1" ht="19.5" customHeight="1" x14ac:dyDescent="0.25">
      <c r="A51" s="60"/>
      <c r="B51" s="126" t="s">
        <v>128</v>
      </c>
      <c r="C51" s="72"/>
      <c r="D51" s="60"/>
      <c r="E51" s="60"/>
      <c r="F51" s="60"/>
      <c r="G51" s="60"/>
      <c r="H51" s="60"/>
      <c r="I51" s="60"/>
      <c r="J51" s="60"/>
      <c r="K51" s="60"/>
      <c r="L51" s="60"/>
    </row>
    <row r="52" spans="1:14" s="64" customFormat="1" ht="9" customHeight="1" x14ac:dyDescent="0.2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</row>
    <row r="53" spans="1:14" s="64" customFormat="1" ht="19.5" customHeight="1" x14ac:dyDescent="0.25">
      <c r="A53" s="60"/>
      <c r="B53" s="127" t="s">
        <v>117</v>
      </c>
      <c r="C53" s="127" t="s">
        <v>118</v>
      </c>
      <c r="D53" s="127" t="s">
        <v>45</v>
      </c>
      <c r="E53" s="127" t="s">
        <v>119</v>
      </c>
      <c r="F53" s="127" t="s">
        <v>120</v>
      </c>
      <c r="G53" s="127" t="s">
        <v>121</v>
      </c>
      <c r="H53" s="127" t="s">
        <v>122</v>
      </c>
      <c r="I53" s="127" t="s">
        <v>123</v>
      </c>
      <c r="J53" s="60"/>
      <c r="K53" s="60"/>
      <c r="L53" s="60"/>
    </row>
    <row r="54" spans="1:14" s="60" customFormat="1" ht="19.5" customHeight="1" x14ac:dyDescent="0.25">
      <c r="B54" s="128">
        <v>1</v>
      </c>
      <c r="C54" s="72"/>
      <c r="D54" s="72"/>
      <c r="E54" s="73"/>
      <c r="F54" s="73"/>
      <c r="G54" s="72"/>
      <c r="H54" s="74"/>
      <c r="I54" s="75"/>
      <c r="M54" s="64"/>
      <c r="N54" s="64"/>
    </row>
    <row r="55" spans="1:14" s="60" customFormat="1" ht="19.5" customHeight="1" x14ac:dyDescent="0.25">
      <c r="B55" s="128">
        <v>2</v>
      </c>
      <c r="C55" s="72"/>
      <c r="D55" s="72"/>
      <c r="E55" s="73"/>
      <c r="F55" s="73"/>
      <c r="G55" s="72"/>
      <c r="H55" s="74"/>
      <c r="I55" s="75"/>
      <c r="M55" s="64"/>
      <c r="N55" s="64"/>
    </row>
    <row r="56" spans="1:14" s="60" customFormat="1" ht="19.5" customHeight="1" x14ac:dyDescent="0.25">
      <c r="B56" s="128">
        <v>3</v>
      </c>
      <c r="C56" s="72"/>
      <c r="D56" s="72"/>
      <c r="E56" s="73"/>
      <c r="F56" s="73"/>
      <c r="G56" s="72"/>
      <c r="H56" s="74"/>
      <c r="I56" s="75"/>
      <c r="M56" s="64"/>
      <c r="N56" s="64"/>
    </row>
    <row r="57" spans="1:14" s="60" customFormat="1" ht="19.5" customHeight="1" x14ac:dyDescent="0.25">
      <c r="B57" s="128">
        <v>4</v>
      </c>
      <c r="C57" s="72"/>
      <c r="D57" s="72"/>
      <c r="E57" s="73"/>
      <c r="F57" s="73"/>
      <c r="G57" s="72"/>
      <c r="H57" s="74"/>
      <c r="I57" s="75"/>
      <c r="M57" s="64"/>
      <c r="N57" s="64"/>
    </row>
    <row r="58" spans="1:14" s="60" customFormat="1" ht="19.5" customHeight="1" x14ac:dyDescent="0.25">
      <c r="B58" s="128">
        <v>5</v>
      </c>
      <c r="C58" s="72"/>
      <c r="D58" s="72"/>
      <c r="E58" s="73"/>
      <c r="F58" s="73"/>
      <c r="G58" s="72"/>
      <c r="H58" s="74"/>
      <c r="I58" s="75"/>
      <c r="M58" s="64"/>
      <c r="N58" s="64"/>
    </row>
    <row r="59" spans="1:14" s="60" customFormat="1" ht="19.5" customHeight="1" x14ac:dyDescent="0.25">
      <c r="M59" s="64"/>
      <c r="N59" s="64"/>
    </row>
    <row r="60" spans="1:14" s="56" customFormat="1" ht="19.5" hidden="1" customHeight="1" x14ac:dyDescent="0.25"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/>
      <c r="N60"/>
    </row>
    <row r="61" spans="1:14" s="56" customFormat="1" ht="19.5" hidden="1" customHeight="1" x14ac:dyDescent="0.25"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/>
      <c r="N61"/>
    </row>
    <row r="62" spans="1:14" s="56" customFormat="1" ht="19.5" hidden="1" customHeight="1" x14ac:dyDescent="0.25"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/>
      <c r="N62"/>
    </row>
    <row r="63" spans="1:14" s="56" customFormat="1" ht="19.5" hidden="1" customHeight="1" x14ac:dyDescent="0.25"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/>
      <c r="N63"/>
    </row>
    <row r="64" spans="1:14" s="56" customFormat="1" ht="19.5" hidden="1" customHeight="1" x14ac:dyDescent="0.25"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/>
      <c r="N64"/>
    </row>
    <row r="65" spans="2:14" s="56" customFormat="1" ht="19.5" hidden="1" customHeight="1" x14ac:dyDescent="0.25"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/>
      <c r="N65"/>
    </row>
    <row r="66" spans="2:14" s="56" customFormat="1" ht="19.5" hidden="1" customHeight="1" x14ac:dyDescent="0.25"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/>
      <c r="N66"/>
    </row>
    <row r="67" spans="2:14" s="56" customFormat="1" ht="19.5" hidden="1" customHeight="1" x14ac:dyDescent="0.25"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/>
      <c r="N67"/>
    </row>
    <row r="68" spans="2:14" s="56" customFormat="1" ht="19.5" hidden="1" customHeight="1" x14ac:dyDescent="0.25"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/>
      <c r="N68"/>
    </row>
    <row r="69" spans="2:14" s="56" customFormat="1" ht="19.5" hidden="1" customHeight="1" x14ac:dyDescent="0.25"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/>
      <c r="N69"/>
    </row>
    <row r="70" spans="2:14" s="56" customFormat="1" ht="19.5" hidden="1" customHeight="1" x14ac:dyDescent="0.25"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/>
      <c r="N70"/>
    </row>
    <row r="71" spans="2:14" s="56" customFormat="1" ht="19.5" hidden="1" customHeight="1" x14ac:dyDescent="0.25"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/>
      <c r="N71"/>
    </row>
    <row r="72" spans="2:14" s="56" customFormat="1" ht="19.5" hidden="1" customHeight="1" x14ac:dyDescent="0.25"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/>
      <c r="N72"/>
    </row>
    <row r="73" spans="2:14" s="56" customFormat="1" ht="19.5" hidden="1" customHeight="1" x14ac:dyDescent="0.25"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/>
      <c r="N73"/>
    </row>
    <row r="74" spans="2:14" s="56" customFormat="1" ht="19.5" hidden="1" customHeight="1" x14ac:dyDescent="0.25"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/>
      <c r="N74"/>
    </row>
    <row r="75" spans="2:14" s="56" customFormat="1" ht="19.5" hidden="1" customHeight="1" x14ac:dyDescent="0.25"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/>
      <c r="N75"/>
    </row>
    <row r="76" spans="2:14" s="56" customFormat="1" ht="19.5" hidden="1" customHeight="1" x14ac:dyDescent="0.25"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/>
      <c r="N76"/>
    </row>
    <row r="77" spans="2:14" s="56" customFormat="1" ht="19.5" hidden="1" customHeight="1" x14ac:dyDescent="0.25"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/>
      <c r="N77"/>
    </row>
    <row r="78" spans="2:14" s="56" customFormat="1" ht="19.5" hidden="1" customHeight="1" x14ac:dyDescent="0.25"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/>
      <c r="N78"/>
    </row>
    <row r="79" spans="2:14" s="56" customFormat="1" ht="19.5" hidden="1" customHeight="1" x14ac:dyDescent="0.25"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/>
      <c r="N79"/>
    </row>
    <row r="80" spans="2:14" s="56" customFormat="1" ht="19.5" hidden="1" customHeight="1" x14ac:dyDescent="0.25"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/>
      <c r="N80"/>
    </row>
    <row r="81" spans="2:14" s="56" customFormat="1" ht="19.5" hidden="1" customHeight="1" x14ac:dyDescent="0.25"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/>
      <c r="N81"/>
    </row>
    <row r="82" spans="2:14" s="56" customFormat="1" ht="19.5" hidden="1" customHeight="1" x14ac:dyDescent="0.25"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/>
      <c r="N82"/>
    </row>
    <row r="83" spans="2:14" s="56" customFormat="1" ht="19.5" hidden="1" customHeight="1" x14ac:dyDescent="0.25"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/>
      <c r="N83"/>
    </row>
    <row r="84" spans="2:14" s="56" customFormat="1" ht="19.5" hidden="1" customHeight="1" x14ac:dyDescent="0.25"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/>
      <c r="N84"/>
    </row>
    <row r="85" spans="2:14" s="56" customFormat="1" ht="19.5" hidden="1" customHeight="1" x14ac:dyDescent="0.25"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/>
      <c r="N85"/>
    </row>
    <row r="86" spans="2:14" s="56" customFormat="1" ht="19.5" hidden="1" customHeight="1" x14ac:dyDescent="0.25"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/>
      <c r="N86"/>
    </row>
    <row r="87" spans="2:14" s="56" customFormat="1" ht="19.5" hidden="1" customHeight="1" x14ac:dyDescent="0.25"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/>
      <c r="N87"/>
    </row>
    <row r="88" spans="2:14" s="56" customFormat="1" ht="19.5" hidden="1" customHeight="1" x14ac:dyDescent="0.25"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/>
      <c r="N88"/>
    </row>
    <row r="89" spans="2:14" s="56" customFormat="1" ht="19.5" hidden="1" customHeight="1" x14ac:dyDescent="0.25"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/>
      <c r="N89"/>
    </row>
    <row r="90" spans="2:14" s="56" customFormat="1" ht="19.5" hidden="1" customHeight="1" x14ac:dyDescent="0.25"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/>
      <c r="N90"/>
    </row>
    <row r="91" spans="2:14" s="56" customFormat="1" ht="19.5" hidden="1" customHeight="1" x14ac:dyDescent="0.25"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/>
      <c r="N91"/>
    </row>
    <row r="92" spans="2:14" s="56" customFormat="1" ht="19.5" hidden="1" customHeight="1" x14ac:dyDescent="0.25"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/>
      <c r="N92"/>
    </row>
    <row r="93" spans="2:14" s="56" customFormat="1" ht="19.5" hidden="1" customHeight="1" x14ac:dyDescent="0.25"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/>
      <c r="N93"/>
    </row>
    <row r="94" spans="2:14" s="56" customFormat="1" ht="19.5" hidden="1" customHeight="1" x14ac:dyDescent="0.25"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/>
      <c r="N94"/>
    </row>
    <row r="95" spans="2:14" s="56" customFormat="1" ht="19.5" hidden="1" customHeight="1" x14ac:dyDescent="0.25"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/>
      <c r="N95"/>
    </row>
    <row r="96" spans="2:14" s="56" customFormat="1" ht="19.5" hidden="1" customHeight="1" x14ac:dyDescent="0.25"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/>
      <c r="N96"/>
    </row>
    <row r="97" spans="2:14" s="56" customFormat="1" ht="19.5" hidden="1" customHeight="1" x14ac:dyDescent="0.25"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/>
      <c r="N97"/>
    </row>
    <row r="98" spans="2:14" s="56" customFormat="1" ht="19.5" hidden="1" customHeight="1" x14ac:dyDescent="0.25"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/>
      <c r="N98"/>
    </row>
    <row r="99" spans="2:14" s="56" customFormat="1" ht="19.5" hidden="1" customHeight="1" x14ac:dyDescent="0.25"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/>
      <c r="N99"/>
    </row>
    <row r="100" spans="2:14" s="56" customFormat="1" ht="19.5" hidden="1" customHeight="1" x14ac:dyDescent="0.25"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/>
      <c r="N100"/>
    </row>
    <row r="101" spans="2:14" s="56" customFormat="1" ht="19.5" hidden="1" customHeight="1" x14ac:dyDescent="0.25"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/>
      <c r="N101"/>
    </row>
    <row r="102" spans="2:14" s="56" customFormat="1" ht="19.5" hidden="1" customHeight="1" x14ac:dyDescent="0.25"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/>
      <c r="N102"/>
    </row>
    <row r="103" spans="2:14" s="56" customFormat="1" ht="19.5" hidden="1" customHeight="1" x14ac:dyDescent="0.25"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/>
      <c r="N103"/>
    </row>
    <row r="104" spans="2:14" s="56" customFormat="1" ht="19.5" hidden="1" customHeight="1" x14ac:dyDescent="0.25"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/>
      <c r="N104"/>
    </row>
    <row r="105" spans="2:14" s="56" customFormat="1" ht="19.5" hidden="1" customHeight="1" x14ac:dyDescent="0.25"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/>
      <c r="N105"/>
    </row>
    <row r="106" spans="2:14" s="56" customFormat="1" ht="19.5" hidden="1" customHeight="1" x14ac:dyDescent="0.25"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/>
      <c r="N106"/>
    </row>
    <row r="107" spans="2:14" s="56" customFormat="1" ht="19.5" hidden="1" customHeight="1" x14ac:dyDescent="0.25"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/>
      <c r="N107"/>
    </row>
    <row r="108" spans="2:14" s="56" customFormat="1" ht="19.5" hidden="1" customHeight="1" x14ac:dyDescent="0.25"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/>
      <c r="N108"/>
    </row>
    <row r="109" spans="2:14" s="56" customFormat="1" ht="19.5" hidden="1" customHeight="1" x14ac:dyDescent="0.25"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/>
      <c r="N109"/>
    </row>
    <row r="110" spans="2:14" s="56" customFormat="1" ht="19.5" hidden="1" customHeight="1" x14ac:dyDescent="0.25"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/>
      <c r="N110"/>
    </row>
    <row r="111" spans="2:14" s="56" customFormat="1" ht="19.5" hidden="1" customHeight="1" x14ac:dyDescent="0.25"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/>
      <c r="N111"/>
    </row>
    <row r="112" spans="2:14" s="56" customFormat="1" ht="19.5" hidden="1" customHeight="1" x14ac:dyDescent="0.25"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/>
      <c r="N112"/>
    </row>
    <row r="113" spans="2:14" s="56" customFormat="1" ht="19.5" hidden="1" customHeight="1" x14ac:dyDescent="0.25"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/>
      <c r="N113"/>
    </row>
    <row r="114" spans="2:14" s="56" customFormat="1" ht="19.5" hidden="1" customHeight="1" x14ac:dyDescent="0.25"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/>
      <c r="N114"/>
    </row>
    <row r="115" spans="2:14" s="56" customFormat="1" ht="19.5" hidden="1" customHeight="1" x14ac:dyDescent="0.25"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/>
      <c r="N115"/>
    </row>
    <row r="116" spans="2:14" s="56" customFormat="1" ht="19.5" hidden="1" customHeight="1" x14ac:dyDescent="0.25"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/>
      <c r="N116"/>
    </row>
    <row r="117" spans="2:14" s="56" customFormat="1" ht="19.5" hidden="1" customHeight="1" x14ac:dyDescent="0.25"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/>
      <c r="N117"/>
    </row>
    <row r="118" spans="2:14" s="56" customFormat="1" ht="19.5" hidden="1" customHeight="1" x14ac:dyDescent="0.25"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/>
      <c r="N118"/>
    </row>
    <row r="119" spans="2:14" s="56" customFormat="1" ht="19.5" hidden="1" customHeight="1" x14ac:dyDescent="0.25"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/>
      <c r="N119"/>
    </row>
    <row r="120" spans="2:14" s="56" customFormat="1" ht="19.5" hidden="1" customHeight="1" x14ac:dyDescent="0.25"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/>
      <c r="N120"/>
    </row>
    <row r="121" spans="2:14" s="56" customFormat="1" ht="19.5" hidden="1" customHeight="1" x14ac:dyDescent="0.25"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/>
      <c r="N121"/>
    </row>
    <row r="122" spans="2:14" s="56" customFormat="1" ht="19.5" hidden="1" customHeight="1" x14ac:dyDescent="0.25"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/>
      <c r="N122"/>
    </row>
    <row r="123" spans="2:14" s="56" customFormat="1" ht="19.5" hidden="1" customHeight="1" x14ac:dyDescent="0.25"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/>
      <c r="N123"/>
    </row>
    <row r="124" spans="2:14" s="56" customFormat="1" ht="19.5" hidden="1" customHeight="1" x14ac:dyDescent="0.25"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/>
      <c r="N124"/>
    </row>
    <row r="125" spans="2:14" s="56" customFormat="1" ht="19.5" hidden="1" customHeight="1" x14ac:dyDescent="0.25"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/>
      <c r="N125"/>
    </row>
    <row r="126" spans="2:14" s="56" customFormat="1" ht="19.5" hidden="1" customHeight="1" x14ac:dyDescent="0.25"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/>
      <c r="N126"/>
    </row>
    <row r="127" spans="2:14" s="56" customFormat="1" ht="19.5" hidden="1" customHeight="1" x14ac:dyDescent="0.25"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/>
      <c r="N127"/>
    </row>
    <row r="128" spans="2:14" s="56" customFormat="1" ht="19.5" hidden="1" customHeight="1" x14ac:dyDescent="0.25"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/>
      <c r="N128"/>
    </row>
    <row r="129" spans="2:14" s="56" customFormat="1" ht="19.5" hidden="1" customHeight="1" x14ac:dyDescent="0.25"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/>
      <c r="N129"/>
    </row>
    <row r="130" spans="2:14" s="56" customFormat="1" ht="19.5" hidden="1" customHeight="1" x14ac:dyDescent="0.25"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/>
      <c r="N130"/>
    </row>
    <row r="131" spans="2:14" s="56" customFormat="1" ht="19.5" hidden="1" customHeight="1" x14ac:dyDescent="0.25"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/>
      <c r="N131"/>
    </row>
    <row r="132" spans="2:14" s="56" customFormat="1" ht="19.5" hidden="1" customHeight="1" x14ac:dyDescent="0.25"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/>
      <c r="N132"/>
    </row>
    <row r="133" spans="2:14" s="56" customFormat="1" ht="19.5" hidden="1" customHeight="1" x14ac:dyDescent="0.25"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/>
      <c r="N133"/>
    </row>
    <row r="134" spans="2:14" s="56" customFormat="1" ht="19.5" hidden="1" customHeight="1" x14ac:dyDescent="0.25"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/>
      <c r="N134"/>
    </row>
    <row r="135" spans="2:14" s="56" customFormat="1" ht="19.5" hidden="1" customHeight="1" x14ac:dyDescent="0.25"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/>
      <c r="N135"/>
    </row>
    <row r="136" spans="2:14" s="56" customFormat="1" ht="19.5" hidden="1" customHeight="1" x14ac:dyDescent="0.25"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/>
      <c r="N136"/>
    </row>
    <row r="137" spans="2:14" s="56" customFormat="1" ht="19.5" hidden="1" customHeight="1" x14ac:dyDescent="0.25"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/>
      <c r="N137"/>
    </row>
    <row r="138" spans="2:14" s="56" customFormat="1" ht="19.5" hidden="1" customHeight="1" x14ac:dyDescent="0.25"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/>
      <c r="N138"/>
    </row>
    <row r="139" spans="2:14" s="56" customFormat="1" ht="19.5" hidden="1" customHeight="1" x14ac:dyDescent="0.25"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/>
      <c r="N139"/>
    </row>
    <row r="140" spans="2:14" s="56" customFormat="1" ht="19.5" hidden="1" customHeight="1" x14ac:dyDescent="0.25"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/>
      <c r="N140"/>
    </row>
    <row r="141" spans="2:14" s="56" customFormat="1" ht="19.5" hidden="1" customHeight="1" x14ac:dyDescent="0.25"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/>
      <c r="N141"/>
    </row>
    <row r="142" spans="2:14" s="56" customFormat="1" ht="19.5" hidden="1" customHeight="1" x14ac:dyDescent="0.25"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/>
      <c r="N142"/>
    </row>
    <row r="143" spans="2:14" s="56" customFormat="1" ht="19.5" hidden="1" customHeight="1" x14ac:dyDescent="0.25"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/>
      <c r="N143"/>
    </row>
    <row r="144" spans="2:14" s="56" customFormat="1" ht="19.5" hidden="1" customHeight="1" x14ac:dyDescent="0.25"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/>
      <c r="N144"/>
    </row>
    <row r="145" spans="2:14" s="56" customFormat="1" ht="19.5" hidden="1" customHeight="1" x14ac:dyDescent="0.25"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/>
      <c r="N145"/>
    </row>
    <row r="146" spans="2:14" s="56" customFormat="1" ht="19.5" hidden="1" customHeight="1" x14ac:dyDescent="0.25"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/>
      <c r="N146"/>
    </row>
    <row r="147" spans="2:14" s="56" customFormat="1" ht="19.5" hidden="1" customHeight="1" x14ac:dyDescent="0.25"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/>
      <c r="N147"/>
    </row>
    <row r="148" spans="2:14" s="56" customFormat="1" ht="19.5" hidden="1" customHeight="1" x14ac:dyDescent="0.25"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/>
      <c r="N148"/>
    </row>
    <row r="149" spans="2:14" s="56" customFormat="1" ht="19.5" hidden="1" customHeight="1" x14ac:dyDescent="0.25"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/>
      <c r="N149"/>
    </row>
    <row r="150" spans="2:14" s="56" customFormat="1" ht="19.5" hidden="1" customHeight="1" x14ac:dyDescent="0.25"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/>
      <c r="N150"/>
    </row>
    <row r="151" spans="2:14" s="56" customFormat="1" ht="19.5" hidden="1" customHeight="1" x14ac:dyDescent="0.25"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/>
      <c r="N151"/>
    </row>
    <row r="152" spans="2:14" s="56" customFormat="1" ht="19.5" hidden="1" customHeight="1" x14ac:dyDescent="0.25"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/>
      <c r="N152"/>
    </row>
    <row r="153" spans="2:14" s="56" customFormat="1" ht="19.5" hidden="1" customHeight="1" x14ac:dyDescent="0.25"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/>
      <c r="N153"/>
    </row>
    <row r="154" spans="2:14" s="56" customFormat="1" ht="19.5" hidden="1" customHeight="1" x14ac:dyDescent="0.25"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/>
      <c r="N154"/>
    </row>
    <row r="155" spans="2:14" s="56" customFormat="1" ht="19.5" hidden="1" customHeight="1" x14ac:dyDescent="0.25"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/>
      <c r="N155"/>
    </row>
    <row r="156" spans="2:14" s="56" customFormat="1" ht="19.5" hidden="1" customHeight="1" x14ac:dyDescent="0.25"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/>
      <c r="N156"/>
    </row>
    <row r="157" spans="2:14" s="56" customFormat="1" ht="19.5" hidden="1" customHeight="1" x14ac:dyDescent="0.25"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/>
      <c r="N157"/>
    </row>
    <row r="158" spans="2:14" s="56" customFormat="1" ht="19.5" hidden="1" customHeight="1" x14ac:dyDescent="0.25"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/>
      <c r="N158"/>
    </row>
    <row r="159" spans="2:14" s="56" customFormat="1" ht="19.5" hidden="1" customHeight="1" x14ac:dyDescent="0.25"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/>
      <c r="N159"/>
    </row>
    <row r="160" spans="2:14" s="56" customFormat="1" ht="19.5" hidden="1" customHeight="1" x14ac:dyDescent="0.25"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/>
      <c r="N160"/>
    </row>
    <row r="161" spans="2:14" s="56" customFormat="1" ht="19.5" hidden="1" customHeight="1" x14ac:dyDescent="0.25"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/>
      <c r="N161"/>
    </row>
    <row r="162" spans="2:14" s="56" customFormat="1" ht="19.5" hidden="1" customHeight="1" x14ac:dyDescent="0.25"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/>
      <c r="N162"/>
    </row>
    <row r="163" spans="2:14" s="56" customFormat="1" ht="19.5" hidden="1" customHeight="1" x14ac:dyDescent="0.25"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/>
      <c r="N163"/>
    </row>
    <row r="164" spans="2:14" s="56" customFormat="1" ht="19.5" hidden="1" customHeight="1" x14ac:dyDescent="0.25"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/>
      <c r="N164"/>
    </row>
    <row r="165" spans="2:14" s="56" customFormat="1" ht="19.5" hidden="1" customHeight="1" x14ac:dyDescent="0.25"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/>
      <c r="N165"/>
    </row>
    <row r="166" spans="2:14" s="56" customFormat="1" ht="19.5" hidden="1" customHeight="1" x14ac:dyDescent="0.25"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/>
      <c r="N166"/>
    </row>
    <row r="167" spans="2:14" s="56" customFormat="1" ht="19.5" hidden="1" customHeight="1" x14ac:dyDescent="0.25"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/>
      <c r="N167"/>
    </row>
    <row r="168" spans="2:14" s="56" customFormat="1" ht="19.5" hidden="1" customHeight="1" x14ac:dyDescent="0.25"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/>
      <c r="N168"/>
    </row>
    <row r="169" spans="2:14" s="56" customFormat="1" ht="19.5" hidden="1" customHeight="1" x14ac:dyDescent="0.25"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/>
      <c r="N169"/>
    </row>
    <row r="170" spans="2:14" s="56" customFormat="1" ht="19.5" hidden="1" customHeight="1" x14ac:dyDescent="0.25"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/>
      <c r="N170"/>
    </row>
    <row r="171" spans="2:14" s="56" customFormat="1" ht="19.5" hidden="1" customHeight="1" x14ac:dyDescent="0.25"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/>
      <c r="N171"/>
    </row>
    <row r="172" spans="2:14" s="56" customFormat="1" ht="19.5" hidden="1" customHeight="1" x14ac:dyDescent="0.25"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/>
      <c r="N172"/>
    </row>
    <row r="173" spans="2:14" s="56" customFormat="1" ht="19.5" hidden="1" customHeight="1" x14ac:dyDescent="0.25"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/>
      <c r="N173"/>
    </row>
    <row r="174" spans="2:14" s="56" customFormat="1" ht="19.5" hidden="1" customHeight="1" x14ac:dyDescent="0.25"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/>
      <c r="N174"/>
    </row>
    <row r="175" spans="2:14" s="56" customFormat="1" ht="19.5" hidden="1" customHeight="1" x14ac:dyDescent="0.25"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/>
      <c r="N175"/>
    </row>
    <row r="176" spans="2:14" s="56" customFormat="1" ht="19.5" hidden="1" customHeight="1" x14ac:dyDescent="0.25"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/>
      <c r="N176"/>
    </row>
    <row r="177" spans="2:14" s="56" customFormat="1" ht="19.5" hidden="1" customHeight="1" x14ac:dyDescent="0.25"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/>
      <c r="N177"/>
    </row>
    <row r="178" spans="2:14" s="56" customFormat="1" ht="19.5" hidden="1" customHeight="1" x14ac:dyDescent="0.25"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/>
      <c r="N178"/>
    </row>
    <row r="179" spans="2:14" s="56" customFormat="1" ht="19.5" hidden="1" customHeight="1" x14ac:dyDescent="0.25"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/>
      <c r="N179"/>
    </row>
    <row r="180" spans="2:14" s="56" customFormat="1" ht="19.5" hidden="1" customHeight="1" x14ac:dyDescent="0.25"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/>
      <c r="N180"/>
    </row>
    <row r="181" spans="2:14" s="56" customFormat="1" ht="19.5" hidden="1" customHeight="1" x14ac:dyDescent="0.25"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/>
      <c r="N181"/>
    </row>
    <row r="182" spans="2:14" s="56" customFormat="1" ht="19.5" hidden="1" customHeight="1" x14ac:dyDescent="0.25"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/>
      <c r="N182"/>
    </row>
    <row r="183" spans="2:14" s="56" customFormat="1" ht="19.5" hidden="1" customHeight="1" x14ac:dyDescent="0.25"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/>
      <c r="N183"/>
    </row>
    <row r="184" spans="2:14" s="56" customFormat="1" ht="19.5" hidden="1" customHeight="1" x14ac:dyDescent="0.25"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/>
      <c r="N184"/>
    </row>
    <row r="185" spans="2:14" s="56" customFormat="1" ht="19.5" hidden="1" customHeight="1" x14ac:dyDescent="0.25"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/>
      <c r="N185"/>
    </row>
    <row r="186" spans="2:14" s="56" customFormat="1" ht="19.5" hidden="1" customHeight="1" x14ac:dyDescent="0.25"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/>
      <c r="N186"/>
    </row>
    <row r="187" spans="2:14" s="56" customFormat="1" ht="19.5" hidden="1" customHeight="1" x14ac:dyDescent="0.25"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/>
      <c r="N187"/>
    </row>
    <row r="188" spans="2:14" s="56" customFormat="1" ht="19.5" hidden="1" customHeight="1" x14ac:dyDescent="0.25"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/>
      <c r="N188"/>
    </row>
    <row r="189" spans="2:14" s="56" customFormat="1" ht="19.5" hidden="1" customHeight="1" x14ac:dyDescent="0.25"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/>
      <c r="N189"/>
    </row>
    <row r="190" spans="2:14" s="56" customFormat="1" ht="19.5" hidden="1" customHeight="1" x14ac:dyDescent="0.25"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/>
      <c r="N190"/>
    </row>
    <row r="191" spans="2:14" s="56" customFormat="1" ht="19.5" hidden="1" customHeight="1" x14ac:dyDescent="0.25"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/>
      <c r="N191"/>
    </row>
    <row r="192" spans="2:14" s="56" customFormat="1" ht="19.5" hidden="1" customHeight="1" x14ac:dyDescent="0.25"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/>
      <c r="N192"/>
    </row>
    <row r="193" spans="2:14" s="56" customFormat="1" ht="19.5" hidden="1" customHeight="1" x14ac:dyDescent="0.25"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/>
      <c r="N193"/>
    </row>
    <row r="194" spans="2:14" s="56" customFormat="1" ht="19.5" hidden="1" customHeight="1" x14ac:dyDescent="0.25"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/>
      <c r="N194"/>
    </row>
    <row r="195" spans="2:14" s="56" customFormat="1" ht="19.5" hidden="1" customHeight="1" x14ac:dyDescent="0.25"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/>
      <c r="N195"/>
    </row>
    <row r="196" spans="2:14" s="56" customFormat="1" ht="19.5" hidden="1" customHeight="1" x14ac:dyDescent="0.25"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/>
      <c r="N196"/>
    </row>
    <row r="197" spans="2:14" s="56" customFormat="1" ht="19.5" hidden="1" customHeight="1" x14ac:dyDescent="0.25"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/>
      <c r="N197"/>
    </row>
    <row r="198" spans="2:14" s="56" customFormat="1" ht="19.5" hidden="1" customHeight="1" x14ac:dyDescent="0.25"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/>
      <c r="N198"/>
    </row>
    <row r="199" spans="2:14" s="56" customFormat="1" ht="19.5" hidden="1" customHeight="1" x14ac:dyDescent="0.25"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/>
      <c r="N199"/>
    </row>
    <row r="200" spans="2:14" s="56" customFormat="1" ht="19.5" hidden="1" customHeight="1" x14ac:dyDescent="0.25"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/>
      <c r="N200"/>
    </row>
    <row r="201" spans="2:14" s="56" customFormat="1" ht="19.5" hidden="1" customHeight="1" x14ac:dyDescent="0.25"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/>
      <c r="N201"/>
    </row>
    <row r="202" spans="2:14" s="56" customFormat="1" ht="19.5" hidden="1" customHeight="1" x14ac:dyDescent="0.25"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/>
      <c r="N202"/>
    </row>
    <row r="203" spans="2:14" s="56" customFormat="1" ht="19.5" hidden="1" customHeight="1" x14ac:dyDescent="0.25"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/>
      <c r="N203"/>
    </row>
    <row r="204" spans="2:14" s="56" customFormat="1" ht="19.5" hidden="1" customHeight="1" x14ac:dyDescent="0.25"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/>
      <c r="N204"/>
    </row>
    <row r="205" spans="2:14" s="56" customFormat="1" ht="19.5" hidden="1" customHeight="1" x14ac:dyDescent="0.25"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/>
      <c r="N205"/>
    </row>
    <row r="206" spans="2:14" s="56" customFormat="1" ht="19.5" hidden="1" customHeight="1" x14ac:dyDescent="0.25"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/>
      <c r="N206"/>
    </row>
  </sheetData>
  <sheetProtection algorithmName="SHA-512" hashValue="BMj2tWV5jKRuQ0QocEM+kUaMIvkYNU+7IjixevuWA2gDp0dizAk88HYZRFQhzrwHo3ksIRerVZx7AmUPuBeRzg==" saltValue="iC58QO6Z+YbJyuVRNa1uIg==" spinCount="100000" sheet="1" objects="1" scenarios="1" insertColumns="0" insertRows="0"/>
  <mergeCells count="4">
    <mergeCell ref="E9:F9"/>
    <mergeCell ref="B1:L1"/>
    <mergeCell ref="B2:L2"/>
    <mergeCell ref="B3:L3"/>
  </mergeCells>
  <conditionalFormatting sqref="C12">
    <cfRule type="cellIs" dxfId="19" priority="5" operator="between">
      <formula>17</formula>
      <formula>25</formula>
    </cfRule>
    <cfRule type="cellIs" dxfId="18" priority="6" operator="between">
      <formula>11</formula>
      <formula>16</formula>
    </cfRule>
    <cfRule type="cellIs" dxfId="17" priority="7" operator="between">
      <formula>5</formula>
      <formula>10</formula>
    </cfRule>
    <cfRule type="cellIs" dxfId="16" priority="8" operator="between">
      <formula>0</formula>
      <formula>4</formula>
    </cfRule>
  </conditionalFormatting>
  <conditionalFormatting sqref="E11">
    <cfRule type="cellIs" dxfId="15" priority="1" operator="between">
      <formula>17</formula>
      <formula>25</formula>
    </cfRule>
    <cfRule type="cellIs" dxfId="14" priority="2" operator="between">
      <formula>11</formula>
      <formula>16</formula>
    </cfRule>
    <cfRule type="cellIs" dxfId="13" priority="3" operator="between">
      <formula>5</formula>
      <formula>10</formula>
    </cfRule>
    <cfRule type="cellIs" dxfId="12" priority="4" operator="between">
      <formula>0</formula>
      <formula>4</formula>
    </cfRule>
  </conditionalFormatting>
  <pageMargins left="0.25" right="0.25" top="0.75" bottom="0.75" header="0.3" footer="0.3"/>
  <pageSetup paperSize="9" scale="57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="Ordem de Criticidade">
          <x14:formula1>
            <xm:f>'Mapa de Riscos'!$J$13:$J$200</xm:f>
          </x14:formula1>
          <xm:sqref>C8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U43"/>
  <sheetViews>
    <sheetView showGridLines="0" topLeftCell="H7" zoomScale="70" zoomScaleNormal="70" workbookViewId="0">
      <selection activeCell="N4" sqref="N4"/>
    </sheetView>
  </sheetViews>
  <sheetFormatPr defaultColWidth="9.140625" defaultRowHeight="21" x14ac:dyDescent="0.35"/>
  <cols>
    <col min="1" max="1" width="35.28515625" style="52" customWidth="1"/>
    <col min="2" max="2" width="62.85546875" style="52" customWidth="1"/>
    <col min="3" max="3" width="2.5703125" style="52" customWidth="1"/>
    <col min="4" max="4" width="27.7109375" style="52" customWidth="1"/>
    <col min="5" max="5" width="65" style="52" customWidth="1"/>
    <col min="6" max="6" width="3.140625" style="52" customWidth="1"/>
    <col min="7" max="7" width="92.7109375" style="53" customWidth="1"/>
    <col min="8" max="8" width="11" style="52" customWidth="1"/>
    <col min="9" max="9" width="4.28515625" style="52" customWidth="1"/>
    <col min="10" max="10" width="6" style="52" customWidth="1"/>
    <col min="11" max="11" width="29.7109375" style="54" customWidth="1"/>
    <col min="12" max="12" width="45.28515625" style="54" customWidth="1"/>
    <col min="13" max="13" width="49.28515625" style="54" customWidth="1"/>
    <col min="14" max="14" width="9.140625" style="52"/>
    <col min="15" max="15" width="47.85546875" style="55" customWidth="1"/>
    <col min="16" max="16" width="9.140625" style="52" customWidth="1"/>
    <col min="17" max="17" width="48" style="52" customWidth="1"/>
    <col min="18" max="16384" width="9.140625" style="52"/>
  </cols>
  <sheetData>
    <row r="1" spans="1:21" ht="92.45" customHeight="1" x14ac:dyDescent="0.35">
      <c r="A1" s="1"/>
      <c r="B1" s="1"/>
      <c r="C1" s="1"/>
      <c r="D1" s="1"/>
      <c r="E1" s="1"/>
      <c r="F1" s="1"/>
      <c r="G1" s="2"/>
      <c r="H1" s="1"/>
      <c r="I1" s="1"/>
      <c r="J1" s="1"/>
      <c r="K1" s="12"/>
      <c r="L1" s="12"/>
      <c r="M1" s="12"/>
      <c r="N1" s="1"/>
      <c r="O1" s="12"/>
      <c r="P1" s="1"/>
      <c r="Q1" s="1"/>
      <c r="R1" s="1"/>
      <c r="S1" s="1"/>
      <c r="T1" s="1"/>
      <c r="U1" s="1"/>
    </row>
    <row r="2" spans="1:21" ht="22.5" customHeight="1" x14ac:dyDescent="0.35">
      <c r="A2" s="114" t="s">
        <v>0</v>
      </c>
      <c r="B2" s="114"/>
      <c r="C2" s="24"/>
      <c r="D2" s="115" t="s">
        <v>1</v>
      </c>
      <c r="E2" s="115"/>
      <c r="F2" s="1"/>
      <c r="G2" s="116" t="s">
        <v>16</v>
      </c>
      <c r="H2" s="116"/>
      <c r="I2" s="17"/>
      <c r="J2" s="1"/>
      <c r="K2" s="113" t="s">
        <v>23</v>
      </c>
      <c r="L2" s="113"/>
      <c r="M2" s="113"/>
      <c r="N2" s="1"/>
      <c r="O2" s="22"/>
      <c r="P2" s="1"/>
      <c r="Q2" s="1"/>
      <c r="R2" s="1"/>
      <c r="S2" s="1"/>
      <c r="T2" s="1"/>
      <c r="U2" s="1"/>
    </row>
    <row r="3" spans="1:21" ht="54" customHeight="1" x14ac:dyDescent="0.35">
      <c r="A3" s="44" t="s">
        <v>2</v>
      </c>
      <c r="B3" s="45" t="s">
        <v>3</v>
      </c>
      <c r="C3" s="46"/>
      <c r="D3" s="45" t="s">
        <v>2</v>
      </c>
      <c r="E3" s="44" t="s">
        <v>3</v>
      </c>
      <c r="F3" s="29"/>
      <c r="G3" s="30" t="s">
        <v>2</v>
      </c>
      <c r="H3" s="47" t="s">
        <v>18</v>
      </c>
      <c r="I3" s="18"/>
      <c r="J3" s="1"/>
      <c r="K3" s="20" t="s">
        <v>26</v>
      </c>
      <c r="L3" s="20" t="s">
        <v>43</v>
      </c>
      <c r="M3" s="20" t="s">
        <v>44</v>
      </c>
      <c r="N3" s="1"/>
      <c r="O3" s="22"/>
      <c r="P3" s="1"/>
      <c r="Q3" s="1"/>
      <c r="R3" s="1"/>
      <c r="S3" s="1"/>
      <c r="T3" s="1"/>
      <c r="U3" s="1"/>
    </row>
    <row r="4" spans="1:21" ht="94.15" customHeight="1" x14ac:dyDescent="0.35">
      <c r="A4" s="26" t="s">
        <v>98</v>
      </c>
      <c r="B4" s="27" t="s">
        <v>4</v>
      </c>
      <c r="C4" s="28"/>
      <c r="D4" s="26" t="s">
        <v>103</v>
      </c>
      <c r="E4" s="27" t="s">
        <v>5</v>
      </c>
      <c r="F4" s="29"/>
      <c r="G4" s="31" t="s">
        <v>72</v>
      </c>
      <c r="H4" s="48">
        <v>1</v>
      </c>
      <c r="I4" s="19"/>
      <c r="J4" s="1"/>
      <c r="K4" s="15" t="s">
        <v>27</v>
      </c>
      <c r="L4" s="16" t="s">
        <v>29</v>
      </c>
      <c r="M4" s="16" t="s">
        <v>33</v>
      </c>
      <c r="N4" s="1"/>
      <c r="O4" s="22"/>
      <c r="P4" s="1"/>
      <c r="Q4" s="1"/>
      <c r="R4" s="1"/>
      <c r="S4" s="1"/>
      <c r="T4" s="1"/>
      <c r="U4" s="1"/>
    </row>
    <row r="5" spans="1:21" ht="94.15" customHeight="1" x14ac:dyDescent="0.35">
      <c r="A5" s="32" t="s">
        <v>99</v>
      </c>
      <c r="B5" s="33" t="s">
        <v>7</v>
      </c>
      <c r="C5" s="34"/>
      <c r="D5" s="42" t="s">
        <v>104</v>
      </c>
      <c r="E5" s="33" t="s">
        <v>8</v>
      </c>
      <c r="F5" s="35"/>
      <c r="G5" s="36" t="s">
        <v>73</v>
      </c>
      <c r="H5" s="48">
        <v>0.8</v>
      </c>
      <c r="I5" s="19"/>
      <c r="J5" s="1"/>
      <c r="K5" s="15" t="s">
        <v>41</v>
      </c>
      <c r="L5" s="16" t="s">
        <v>30</v>
      </c>
      <c r="M5" s="16" t="s">
        <v>30</v>
      </c>
      <c r="N5" s="1"/>
      <c r="O5" s="22"/>
      <c r="P5" s="1"/>
      <c r="Q5" s="1"/>
      <c r="R5" s="1"/>
      <c r="S5" s="1"/>
      <c r="T5" s="1"/>
      <c r="U5" s="1"/>
    </row>
    <row r="6" spans="1:21" ht="94.15" customHeight="1" x14ac:dyDescent="0.35">
      <c r="A6" s="32" t="s">
        <v>100</v>
      </c>
      <c r="B6" s="33" t="s">
        <v>57</v>
      </c>
      <c r="C6" s="34"/>
      <c r="D6" s="42" t="s">
        <v>105</v>
      </c>
      <c r="E6" s="33" t="s">
        <v>10</v>
      </c>
      <c r="F6" s="35"/>
      <c r="G6" s="36" t="s">
        <v>74</v>
      </c>
      <c r="H6" s="48">
        <v>0.6</v>
      </c>
      <c r="I6" s="19"/>
      <c r="J6" s="1"/>
      <c r="K6" s="15" t="s">
        <v>42</v>
      </c>
      <c r="L6" s="16" t="s">
        <v>31</v>
      </c>
      <c r="M6" s="16" t="s">
        <v>34</v>
      </c>
      <c r="N6" s="1"/>
      <c r="O6" s="22"/>
      <c r="P6" s="1"/>
      <c r="Q6" s="1"/>
      <c r="R6" s="1"/>
      <c r="S6" s="1"/>
      <c r="T6" s="1"/>
      <c r="U6" s="1"/>
    </row>
    <row r="7" spans="1:21" ht="94.15" customHeight="1" x14ac:dyDescent="0.35">
      <c r="A7" s="32" t="s">
        <v>101</v>
      </c>
      <c r="B7" s="33" t="s">
        <v>12</v>
      </c>
      <c r="C7" s="34"/>
      <c r="D7" s="42" t="s">
        <v>106</v>
      </c>
      <c r="E7" s="33" t="s">
        <v>13</v>
      </c>
      <c r="F7" s="35"/>
      <c r="G7" s="36" t="s">
        <v>75</v>
      </c>
      <c r="H7" s="48">
        <v>0.4</v>
      </c>
      <c r="I7" s="19"/>
      <c r="J7" s="1"/>
      <c r="K7" s="13" t="s">
        <v>28</v>
      </c>
      <c r="L7" s="11" t="s">
        <v>32</v>
      </c>
      <c r="M7" s="11" t="s">
        <v>35</v>
      </c>
      <c r="N7" s="1"/>
      <c r="O7" s="22"/>
      <c r="P7" s="1"/>
      <c r="Q7" s="1"/>
      <c r="R7" s="1"/>
      <c r="S7" s="1"/>
      <c r="T7" s="1"/>
      <c r="U7" s="1"/>
    </row>
    <row r="8" spans="1:21" ht="94.15" customHeight="1" x14ac:dyDescent="0.35">
      <c r="A8" s="37" t="s">
        <v>102</v>
      </c>
      <c r="B8" s="38" t="s">
        <v>14</v>
      </c>
      <c r="C8" s="39"/>
      <c r="D8" s="43" t="s">
        <v>107</v>
      </c>
      <c r="E8" s="38" t="s">
        <v>15</v>
      </c>
      <c r="F8" s="40"/>
      <c r="G8" s="41" t="s">
        <v>76</v>
      </c>
      <c r="H8" s="48">
        <v>0.2</v>
      </c>
      <c r="I8" s="19"/>
      <c r="J8" s="1"/>
      <c r="K8" s="12"/>
      <c r="L8" s="14"/>
      <c r="M8" s="12"/>
      <c r="N8" s="1"/>
      <c r="O8" s="22"/>
      <c r="P8" s="1"/>
      <c r="Q8" s="1"/>
      <c r="R8" s="1"/>
      <c r="S8" s="1"/>
      <c r="T8" s="1"/>
      <c r="U8" s="1"/>
    </row>
    <row r="9" spans="1:21" ht="33" customHeight="1" x14ac:dyDescent="0.35">
      <c r="A9" s="4"/>
      <c r="B9" s="3"/>
      <c r="C9" s="3"/>
      <c r="D9" s="3"/>
      <c r="E9" s="3"/>
      <c r="F9" s="1"/>
      <c r="G9" s="2"/>
      <c r="H9" s="1"/>
      <c r="I9" s="1"/>
      <c r="J9" s="1"/>
      <c r="K9" s="112" t="s">
        <v>24</v>
      </c>
      <c r="L9" s="112"/>
      <c r="M9" s="66" t="s">
        <v>23</v>
      </c>
      <c r="N9" s="1"/>
      <c r="O9" s="21" t="s">
        <v>46</v>
      </c>
      <c r="P9" s="1"/>
      <c r="Q9" s="21" t="s">
        <v>59</v>
      </c>
      <c r="R9" s="1"/>
      <c r="S9" s="1"/>
      <c r="T9" s="1"/>
      <c r="U9" s="1"/>
    </row>
    <row r="10" spans="1:21" ht="33" customHeight="1" x14ac:dyDescent="0.35">
      <c r="A10" s="4"/>
      <c r="B10" s="3"/>
      <c r="C10" s="3"/>
      <c r="D10" s="3"/>
      <c r="E10" s="3"/>
      <c r="F10" s="1"/>
      <c r="G10" s="2"/>
      <c r="H10" s="1"/>
      <c r="I10" s="1"/>
      <c r="J10" s="1"/>
      <c r="K10" s="7" t="s">
        <v>25</v>
      </c>
      <c r="L10" s="7" t="s">
        <v>83</v>
      </c>
      <c r="M10" s="23" t="s">
        <v>132</v>
      </c>
      <c r="N10" s="1"/>
      <c r="O10" s="23" t="s">
        <v>47</v>
      </c>
      <c r="P10" s="1"/>
      <c r="Q10" s="49" t="s">
        <v>66</v>
      </c>
      <c r="R10" s="1"/>
      <c r="S10" s="1"/>
      <c r="T10" s="1"/>
      <c r="U10" s="1"/>
    </row>
    <row r="11" spans="1:21" ht="33" customHeight="1" x14ac:dyDescent="0.35">
      <c r="A11" s="4"/>
      <c r="B11" s="3"/>
      <c r="C11" s="3"/>
      <c r="D11" s="3"/>
      <c r="E11" s="3"/>
      <c r="F11" s="1"/>
      <c r="G11" s="2"/>
      <c r="H11" s="1"/>
      <c r="I11" s="1"/>
      <c r="J11" s="1"/>
      <c r="K11" s="8" t="s">
        <v>11</v>
      </c>
      <c r="L11" s="8" t="s">
        <v>82</v>
      </c>
      <c r="M11" s="23" t="s">
        <v>133</v>
      </c>
      <c r="N11" s="1"/>
      <c r="O11" s="23" t="s">
        <v>55</v>
      </c>
      <c r="P11" s="1"/>
      <c r="Q11" s="49" t="s">
        <v>61</v>
      </c>
      <c r="R11" s="1"/>
      <c r="S11" s="1"/>
      <c r="T11" s="1"/>
      <c r="U11" s="1"/>
    </row>
    <row r="12" spans="1:21" ht="33" customHeight="1" x14ac:dyDescent="0.35">
      <c r="A12" s="1"/>
      <c r="B12" s="1"/>
      <c r="C12" s="24"/>
      <c r="D12" s="1"/>
      <c r="E12" s="1"/>
      <c r="F12" s="1"/>
      <c r="G12" s="2"/>
      <c r="H12" s="1"/>
      <c r="I12" s="1"/>
      <c r="J12" s="1"/>
      <c r="K12" s="9" t="s">
        <v>9</v>
      </c>
      <c r="L12" s="9" t="s">
        <v>81</v>
      </c>
      <c r="M12" s="23" t="s">
        <v>134</v>
      </c>
      <c r="N12" s="1"/>
      <c r="O12" s="23" t="s">
        <v>48</v>
      </c>
      <c r="P12" s="1"/>
      <c r="Q12" s="49" t="s">
        <v>62</v>
      </c>
      <c r="R12" s="1"/>
      <c r="S12" s="1"/>
      <c r="T12" s="1"/>
      <c r="U12" s="1"/>
    </row>
    <row r="13" spans="1:21" ht="33" customHeight="1" x14ac:dyDescent="0.35">
      <c r="A13" s="1"/>
      <c r="B13" s="1"/>
      <c r="C13" s="25"/>
      <c r="D13" s="1"/>
      <c r="E13" s="1"/>
      <c r="F13" s="1"/>
      <c r="G13" s="2"/>
      <c r="H13" s="1"/>
      <c r="I13" s="1"/>
      <c r="J13" s="1"/>
      <c r="K13" s="10" t="s">
        <v>6</v>
      </c>
      <c r="L13" s="10" t="s">
        <v>80</v>
      </c>
      <c r="M13" s="23" t="s">
        <v>135</v>
      </c>
      <c r="N13" s="1"/>
      <c r="O13" s="23" t="s">
        <v>50</v>
      </c>
      <c r="P13" s="1"/>
      <c r="Q13" s="49" t="s">
        <v>63</v>
      </c>
      <c r="R13" s="1"/>
      <c r="S13" s="1"/>
      <c r="T13" s="1"/>
      <c r="U13" s="1"/>
    </row>
    <row r="14" spans="1:21" ht="33" customHeight="1" x14ac:dyDescent="0.35">
      <c r="A14" s="1"/>
      <c r="B14" s="1"/>
      <c r="C14" s="5"/>
      <c r="D14" s="1"/>
      <c r="E14" s="1"/>
      <c r="F14" s="6"/>
      <c r="G14" s="2"/>
      <c r="H14" s="1"/>
      <c r="I14" s="1"/>
      <c r="J14" s="1"/>
      <c r="K14" s="12"/>
      <c r="L14" s="12"/>
      <c r="M14" s="23" t="s">
        <v>136</v>
      </c>
      <c r="N14" s="1"/>
      <c r="O14" s="23" t="s">
        <v>49</v>
      </c>
      <c r="P14" s="1"/>
      <c r="Q14" s="49" t="s">
        <v>64</v>
      </c>
      <c r="R14" s="1"/>
      <c r="S14" s="1"/>
      <c r="T14" s="1"/>
      <c r="U14" s="1"/>
    </row>
    <row r="15" spans="1:21" ht="33" customHeight="1" x14ac:dyDescent="0.35">
      <c r="A15" s="1"/>
      <c r="B15" s="1"/>
      <c r="C15" s="1"/>
      <c r="D15" s="1"/>
      <c r="E15" s="1"/>
      <c r="F15" s="6"/>
      <c r="G15" s="2"/>
      <c r="H15" s="1"/>
      <c r="I15" s="1"/>
      <c r="J15" s="1"/>
      <c r="K15" s="12"/>
      <c r="L15" s="12"/>
      <c r="M15" s="23" t="s">
        <v>137</v>
      </c>
      <c r="N15" s="1"/>
      <c r="O15" s="23" t="s">
        <v>51</v>
      </c>
      <c r="P15" s="1"/>
      <c r="Q15" s="49" t="s">
        <v>65</v>
      </c>
      <c r="R15" s="1"/>
      <c r="S15" s="1"/>
      <c r="T15" s="1"/>
      <c r="U15" s="1"/>
    </row>
    <row r="16" spans="1:21" ht="33" customHeight="1" x14ac:dyDescent="0.35">
      <c r="A16" s="1"/>
      <c r="B16" s="1"/>
      <c r="C16" s="1"/>
      <c r="D16" s="1"/>
      <c r="E16" s="1"/>
      <c r="F16" s="1"/>
      <c r="G16" s="2"/>
      <c r="H16" s="1"/>
      <c r="I16" s="1"/>
      <c r="J16" s="1"/>
      <c r="K16" s="12"/>
      <c r="L16" s="12"/>
      <c r="M16" s="23" t="s">
        <v>138</v>
      </c>
      <c r="N16" s="1"/>
      <c r="O16" s="23" t="s">
        <v>52</v>
      </c>
      <c r="P16" s="1"/>
      <c r="Q16" s="49" t="s">
        <v>60</v>
      </c>
      <c r="R16" s="1"/>
      <c r="S16" s="1"/>
      <c r="T16" s="1"/>
      <c r="U16" s="1"/>
    </row>
    <row r="17" spans="1:21" ht="33" customHeight="1" x14ac:dyDescent="0.35">
      <c r="A17" s="1"/>
      <c r="B17" s="1"/>
      <c r="C17" s="1"/>
      <c r="D17" s="1"/>
      <c r="E17" s="1"/>
      <c r="F17" s="1"/>
      <c r="G17" s="2"/>
      <c r="H17" s="1"/>
      <c r="I17" s="1"/>
      <c r="J17" s="1"/>
      <c r="K17" s="50" t="s">
        <v>70</v>
      </c>
      <c r="L17" s="12"/>
      <c r="M17" s="23" t="s">
        <v>139</v>
      </c>
      <c r="N17" s="1"/>
      <c r="O17" s="23" t="s">
        <v>53</v>
      </c>
      <c r="P17" s="1"/>
      <c r="Q17" s="49" t="s">
        <v>67</v>
      </c>
      <c r="R17" s="1"/>
      <c r="S17" s="1"/>
      <c r="T17" s="1"/>
      <c r="U17" s="1"/>
    </row>
    <row r="18" spans="1:21" ht="33" customHeight="1" x14ac:dyDescent="0.35">
      <c r="A18" s="1"/>
      <c r="B18" s="1"/>
      <c r="C18" s="1"/>
      <c r="D18" s="1"/>
      <c r="E18" s="1"/>
      <c r="F18" s="1"/>
      <c r="G18" s="2"/>
      <c r="H18" s="1"/>
      <c r="I18" s="1"/>
      <c r="J18" s="51">
        <v>1</v>
      </c>
      <c r="K18" s="13"/>
      <c r="L18" s="12"/>
      <c r="M18" s="23"/>
      <c r="N18" s="1"/>
      <c r="O18" s="23" t="s">
        <v>54</v>
      </c>
      <c r="P18" s="1"/>
      <c r="Q18" s="49" t="s">
        <v>68</v>
      </c>
      <c r="R18" s="1"/>
      <c r="S18" s="1"/>
      <c r="T18" s="1"/>
      <c r="U18" s="1"/>
    </row>
    <row r="19" spans="1:21" ht="35.450000000000003" customHeight="1" x14ac:dyDescent="0.35">
      <c r="A19" s="1"/>
      <c r="B19" s="1"/>
      <c r="C19" s="1"/>
      <c r="D19" s="1"/>
      <c r="E19" s="1"/>
      <c r="F19" s="1"/>
      <c r="G19" s="2"/>
      <c r="H19" s="1"/>
      <c r="I19" s="1"/>
      <c r="J19" s="51">
        <v>2</v>
      </c>
      <c r="K19" s="13"/>
      <c r="L19" s="12"/>
      <c r="M19" s="23"/>
      <c r="N19" s="1"/>
      <c r="O19" s="23"/>
      <c r="P19" s="1"/>
      <c r="Q19" s="49" t="s">
        <v>69</v>
      </c>
      <c r="R19" s="1"/>
      <c r="S19" s="1"/>
      <c r="T19" s="1"/>
      <c r="U19" s="1"/>
    </row>
    <row r="20" spans="1:21" x14ac:dyDescent="0.35">
      <c r="A20" s="1"/>
      <c r="B20" s="1"/>
      <c r="C20" s="1"/>
      <c r="D20" s="1"/>
      <c r="E20" s="1"/>
      <c r="F20" s="1"/>
      <c r="G20" s="2"/>
      <c r="H20" s="1"/>
      <c r="I20" s="1"/>
      <c r="J20" s="51">
        <v>3</v>
      </c>
      <c r="K20" s="13"/>
      <c r="L20" s="12"/>
      <c r="M20" s="12"/>
      <c r="N20" s="1"/>
      <c r="O20" s="22"/>
      <c r="P20" s="1"/>
      <c r="Q20" s="1"/>
      <c r="R20" s="1"/>
      <c r="S20" s="1"/>
      <c r="T20" s="1"/>
      <c r="U20" s="1"/>
    </row>
    <row r="21" spans="1:21" x14ac:dyDescent="0.35">
      <c r="A21" s="1"/>
      <c r="B21" s="1"/>
      <c r="C21" s="1"/>
      <c r="D21" s="1"/>
      <c r="E21" s="1"/>
      <c r="F21" s="1"/>
      <c r="G21" s="2"/>
      <c r="H21" s="1"/>
      <c r="I21" s="1"/>
      <c r="J21" s="51">
        <v>4</v>
      </c>
      <c r="K21" s="13"/>
      <c r="L21" s="12"/>
      <c r="M21" s="12"/>
      <c r="N21" s="1"/>
      <c r="O21" s="22"/>
      <c r="P21" s="1"/>
      <c r="Q21" s="1"/>
      <c r="R21" s="1"/>
      <c r="S21" s="1"/>
      <c r="T21" s="1"/>
      <c r="U21" s="1"/>
    </row>
    <row r="22" spans="1:21" x14ac:dyDescent="0.35">
      <c r="A22" s="1"/>
      <c r="B22" s="1"/>
      <c r="C22" s="1"/>
      <c r="D22" s="1"/>
      <c r="E22" s="1"/>
      <c r="F22" s="1"/>
      <c r="G22" s="2"/>
      <c r="H22" s="1"/>
      <c r="I22" s="1"/>
      <c r="J22" s="51">
        <v>5</v>
      </c>
      <c r="K22" s="13"/>
      <c r="L22" s="12"/>
      <c r="M22" s="12"/>
      <c r="N22" s="1"/>
      <c r="O22" s="22"/>
      <c r="P22" s="1"/>
      <c r="Q22" s="1"/>
      <c r="R22" s="1"/>
      <c r="S22" s="1"/>
      <c r="T22" s="1"/>
      <c r="U22" s="1"/>
    </row>
    <row r="23" spans="1:21" x14ac:dyDescent="0.35">
      <c r="A23" s="1"/>
      <c r="B23" s="1"/>
      <c r="C23" s="1"/>
      <c r="D23" s="1"/>
      <c r="E23" s="1"/>
      <c r="F23" s="1"/>
      <c r="G23" s="2"/>
      <c r="H23" s="1"/>
      <c r="I23" s="1"/>
      <c r="J23" s="51">
        <v>6</v>
      </c>
      <c r="K23" s="13"/>
      <c r="L23" s="12"/>
      <c r="M23" s="12"/>
      <c r="N23" s="1"/>
      <c r="O23" s="22"/>
      <c r="P23" s="1"/>
      <c r="Q23" s="1"/>
      <c r="R23" s="1"/>
      <c r="S23" s="1"/>
      <c r="T23" s="1"/>
      <c r="U23" s="1"/>
    </row>
    <row r="24" spans="1:21" x14ac:dyDescent="0.35">
      <c r="A24" s="1"/>
      <c r="B24" s="1"/>
      <c r="C24" s="1"/>
      <c r="D24" s="1"/>
      <c r="E24" s="1"/>
      <c r="F24" s="1"/>
      <c r="G24" s="2"/>
      <c r="H24" s="1"/>
      <c r="I24" s="1"/>
      <c r="J24" s="51">
        <v>7</v>
      </c>
      <c r="K24" s="13"/>
      <c r="L24" s="12"/>
      <c r="M24" s="12"/>
      <c r="N24" s="1"/>
      <c r="O24" s="22"/>
      <c r="P24" s="1"/>
      <c r="Q24" s="1"/>
      <c r="R24" s="1"/>
      <c r="S24" s="1"/>
      <c r="T24" s="1"/>
      <c r="U24" s="1"/>
    </row>
    <row r="25" spans="1:21" x14ac:dyDescent="0.35">
      <c r="A25" s="1"/>
      <c r="B25" s="1"/>
      <c r="C25" s="1"/>
      <c r="D25" s="1"/>
      <c r="E25" s="1"/>
      <c r="F25" s="1"/>
      <c r="G25" s="2"/>
      <c r="H25" s="1"/>
      <c r="I25" s="1"/>
      <c r="J25" s="51">
        <v>8</v>
      </c>
      <c r="K25" s="13"/>
      <c r="L25" s="12"/>
      <c r="M25" s="12"/>
      <c r="N25" s="1"/>
      <c r="O25" s="22"/>
      <c r="P25" s="1"/>
      <c r="Q25" s="1"/>
      <c r="R25" s="1"/>
      <c r="S25" s="1"/>
      <c r="T25" s="1"/>
      <c r="U25" s="1"/>
    </row>
    <row r="26" spans="1:21" x14ac:dyDescent="0.35">
      <c r="A26" s="1"/>
      <c r="B26" s="1"/>
      <c r="C26" s="1"/>
      <c r="D26" s="1"/>
      <c r="E26" s="1"/>
      <c r="F26" s="1"/>
      <c r="G26" s="2"/>
      <c r="H26" s="1"/>
      <c r="I26" s="1"/>
      <c r="J26" s="1"/>
      <c r="K26" s="12"/>
      <c r="L26" s="12"/>
      <c r="M26" s="12"/>
      <c r="N26" s="1"/>
      <c r="O26" s="22"/>
      <c r="P26" s="1"/>
      <c r="Q26" s="1"/>
      <c r="R26" s="1"/>
      <c r="S26" s="1"/>
      <c r="T26" s="1"/>
      <c r="U26" s="1"/>
    </row>
    <row r="27" spans="1:21" x14ac:dyDescent="0.35">
      <c r="A27" s="1"/>
      <c r="B27" s="1"/>
      <c r="C27" s="1"/>
      <c r="D27" s="1"/>
      <c r="E27" s="1"/>
      <c r="F27" s="1"/>
      <c r="G27" s="2"/>
      <c r="H27" s="1"/>
      <c r="I27" s="1"/>
      <c r="J27" s="1"/>
      <c r="K27" s="12"/>
      <c r="L27" s="12"/>
      <c r="M27" s="12"/>
      <c r="N27" s="1"/>
      <c r="O27" s="22"/>
      <c r="P27" s="1"/>
      <c r="Q27" s="1"/>
      <c r="R27" s="1"/>
      <c r="S27" s="1"/>
      <c r="T27" s="1"/>
      <c r="U27" s="1"/>
    </row>
    <row r="28" spans="1:21" x14ac:dyDescent="0.35">
      <c r="A28" s="1"/>
      <c r="B28" s="1"/>
      <c r="C28" s="1"/>
      <c r="D28" s="1"/>
      <c r="E28" s="1"/>
      <c r="F28" s="1"/>
      <c r="G28" s="2"/>
      <c r="H28" s="1"/>
      <c r="I28" s="1"/>
      <c r="J28" s="1"/>
      <c r="K28" s="12"/>
      <c r="L28" s="12"/>
      <c r="M28" s="12"/>
      <c r="N28" s="1"/>
      <c r="O28" s="22"/>
      <c r="P28" s="1"/>
      <c r="Q28" s="1"/>
      <c r="R28" s="1"/>
      <c r="S28" s="1"/>
      <c r="T28" s="1"/>
      <c r="U28" s="1"/>
    </row>
    <row r="29" spans="1:21" x14ac:dyDescent="0.35">
      <c r="A29" s="1"/>
      <c r="B29" s="1"/>
      <c r="C29" s="1"/>
      <c r="D29" s="1"/>
      <c r="E29" s="1"/>
      <c r="F29" s="1"/>
      <c r="G29" s="2"/>
      <c r="H29" s="1"/>
      <c r="I29" s="1"/>
      <c r="J29" s="1"/>
      <c r="K29" s="12"/>
      <c r="L29" s="12"/>
      <c r="M29" s="12"/>
      <c r="N29" s="1"/>
      <c r="O29" s="22"/>
      <c r="P29" s="1"/>
      <c r="Q29" s="1"/>
      <c r="R29" s="1"/>
      <c r="S29" s="1"/>
      <c r="T29" s="1"/>
      <c r="U29" s="1"/>
    </row>
    <row r="30" spans="1:21" x14ac:dyDescent="0.35">
      <c r="A30" s="1"/>
      <c r="B30" s="1"/>
      <c r="C30" s="1"/>
      <c r="D30" s="1"/>
      <c r="E30" s="1"/>
      <c r="F30" s="1"/>
      <c r="G30" s="2"/>
      <c r="H30" s="1"/>
      <c r="I30" s="1"/>
      <c r="J30" s="1"/>
      <c r="K30" s="12"/>
      <c r="L30" s="12"/>
      <c r="M30" s="12"/>
      <c r="N30" s="1"/>
      <c r="O30" s="22"/>
      <c r="P30" s="1"/>
      <c r="Q30" s="1"/>
      <c r="R30" s="1"/>
      <c r="S30" s="1"/>
      <c r="T30" s="1"/>
      <c r="U30" s="1"/>
    </row>
    <row r="31" spans="1:21" x14ac:dyDescent="0.35">
      <c r="A31" s="1"/>
      <c r="B31" s="1"/>
      <c r="C31" s="1"/>
      <c r="D31" s="1"/>
      <c r="E31" s="1"/>
      <c r="F31" s="1"/>
      <c r="G31" s="2"/>
      <c r="H31" s="1"/>
      <c r="I31" s="1"/>
      <c r="J31" s="1"/>
      <c r="K31" s="12"/>
      <c r="L31" s="12"/>
      <c r="M31" s="12"/>
      <c r="N31" s="1"/>
      <c r="O31" s="22"/>
      <c r="P31" s="1"/>
      <c r="Q31" s="1"/>
      <c r="R31" s="1"/>
      <c r="S31" s="1"/>
      <c r="T31" s="1"/>
      <c r="U31" s="1"/>
    </row>
    <row r="32" spans="1:21" x14ac:dyDescent="0.35">
      <c r="A32" s="1"/>
      <c r="B32" s="1"/>
      <c r="C32" s="1"/>
      <c r="D32" s="1"/>
      <c r="E32" s="1"/>
      <c r="F32" s="1"/>
      <c r="G32" s="2"/>
      <c r="H32" s="1"/>
      <c r="I32" s="1"/>
      <c r="J32" s="1"/>
      <c r="K32" s="12"/>
      <c r="L32" s="12"/>
      <c r="M32" s="12"/>
      <c r="N32" s="1"/>
      <c r="O32" s="22"/>
      <c r="P32" s="1"/>
      <c r="Q32" s="1"/>
      <c r="R32" s="1"/>
      <c r="S32" s="1"/>
      <c r="T32" s="1"/>
      <c r="U32" s="1"/>
    </row>
    <row r="33" spans="1:21" x14ac:dyDescent="0.35">
      <c r="A33" s="1"/>
      <c r="B33" s="1"/>
      <c r="C33" s="1"/>
      <c r="D33" s="1"/>
      <c r="E33" s="1"/>
      <c r="F33" s="1"/>
      <c r="G33" s="2"/>
      <c r="H33" s="1"/>
      <c r="I33" s="1"/>
      <c r="J33" s="1"/>
      <c r="K33" s="12"/>
      <c r="L33" s="12"/>
      <c r="M33" s="12"/>
      <c r="N33" s="1"/>
      <c r="O33" s="22"/>
      <c r="P33" s="1"/>
      <c r="Q33" s="1"/>
      <c r="R33" s="1"/>
      <c r="S33" s="1"/>
      <c r="T33" s="1"/>
      <c r="U33" s="1"/>
    </row>
    <row r="34" spans="1:21" x14ac:dyDescent="0.35">
      <c r="A34" s="1"/>
      <c r="B34" s="1"/>
      <c r="C34" s="1"/>
      <c r="D34" s="1"/>
      <c r="E34" s="1"/>
      <c r="F34" s="1"/>
      <c r="G34" s="2"/>
      <c r="H34" s="1"/>
      <c r="I34" s="1"/>
      <c r="J34" s="1"/>
      <c r="K34" s="12"/>
      <c r="L34" s="12"/>
      <c r="M34" s="12"/>
      <c r="N34" s="1"/>
      <c r="O34" s="22"/>
      <c r="P34" s="1"/>
      <c r="Q34" s="1"/>
      <c r="R34" s="1"/>
      <c r="S34" s="1"/>
      <c r="T34" s="1"/>
      <c r="U34" s="1"/>
    </row>
    <row r="35" spans="1:21" x14ac:dyDescent="0.35">
      <c r="A35" s="1"/>
      <c r="B35" s="1"/>
      <c r="C35" s="1"/>
      <c r="D35" s="1"/>
      <c r="E35" s="1"/>
      <c r="F35" s="1"/>
      <c r="G35" s="2"/>
      <c r="H35" s="1"/>
      <c r="I35" s="1"/>
      <c r="J35" s="1"/>
      <c r="K35" s="12"/>
      <c r="L35" s="12"/>
      <c r="M35" s="12"/>
      <c r="N35" s="1"/>
      <c r="O35" s="22"/>
      <c r="P35" s="1"/>
      <c r="Q35" s="1"/>
      <c r="R35" s="1"/>
      <c r="S35" s="1"/>
      <c r="T35" s="1"/>
      <c r="U35" s="1"/>
    </row>
    <row r="36" spans="1:21" x14ac:dyDescent="0.35">
      <c r="A36" s="1"/>
      <c r="B36" s="1"/>
      <c r="C36" s="1"/>
      <c r="D36" s="1"/>
      <c r="E36" s="1"/>
      <c r="F36" s="1"/>
      <c r="G36" s="2"/>
      <c r="H36" s="1"/>
      <c r="I36" s="1"/>
      <c r="J36" s="1"/>
      <c r="K36" s="12"/>
      <c r="L36" s="12"/>
      <c r="M36" s="12"/>
      <c r="N36" s="1"/>
      <c r="O36" s="22"/>
      <c r="P36" s="1"/>
      <c r="Q36" s="1"/>
      <c r="R36" s="1"/>
      <c r="S36" s="1"/>
      <c r="T36" s="1"/>
      <c r="U36" s="1"/>
    </row>
    <row r="37" spans="1:21" x14ac:dyDescent="0.35">
      <c r="A37" s="1"/>
      <c r="B37" s="1"/>
      <c r="C37" s="1"/>
      <c r="D37" s="1"/>
      <c r="E37" s="1"/>
      <c r="F37" s="1"/>
      <c r="G37" s="2"/>
      <c r="H37" s="1"/>
      <c r="I37" s="1"/>
      <c r="J37" s="1"/>
      <c r="K37" s="12"/>
      <c r="L37" s="12"/>
      <c r="M37" s="12"/>
      <c r="N37" s="1"/>
      <c r="O37" s="22"/>
      <c r="P37" s="1"/>
      <c r="Q37" s="1"/>
      <c r="R37" s="1"/>
      <c r="S37" s="1"/>
      <c r="T37" s="1"/>
      <c r="U37" s="1"/>
    </row>
    <row r="38" spans="1:21" x14ac:dyDescent="0.35">
      <c r="A38" s="1"/>
      <c r="B38" s="1"/>
      <c r="C38" s="1"/>
      <c r="D38" s="1"/>
      <c r="E38" s="1"/>
      <c r="F38" s="1"/>
      <c r="G38" s="2"/>
      <c r="H38" s="1"/>
      <c r="I38" s="1"/>
      <c r="J38" s="1"/>
      <c r="K38" s="12"/>
      <c r="L38" s="12"/>
      <c r="M38" s="12"/>
      <c r="N38" s="1"/>
      <c r="O38" s="22"/>
      <c r="P38" s="1"/>
      <c r="Q38" s="1"/>
      <c r="R38" s="1"/>
      <c r="S38" s="1"/>
      <c r="T38" s="1"/>
      <c r="U38" s="1"/>
    </row>
    <row r="39" spans="1:21" x14ac:dyDescent="0.35">
      <c r="A39" s="1"/>
      <c r="B39" s="1"/>
      <c r="C39" s="1"/>
      <c r="D39" s="1"/>
      <c r="E39" s="1"/>
      <c r="F39" s="1"/>
      <c r="G39" s="2"/>
      <c r="H39" s="1"/>
      <c r="I39" s="1"/>
      <c r="J39" s="1"/>
      <c r="K39" s="12"/>
      <c r="L39" s="12"/>
      <c r="M39" s="12"/>
      <c r="N39" s="1"/>
      <c r="O39" s="22"/>
      <c r="P39" s="1"/>
      <c r="Q39" s="1"/>
      <c r="R39" s="1"/>
      <c r="S39" s="1"/>
      <c r="T39" s="1"/>
      <c r="U39" s="1"/>
    </row>
    <row r="40" spans="1:21" x14ac:dyDescent="0.35">
      <c r="A40" s="1"/>
      <c r="B40" s="1"/>
      <c r="C40" s="1"/>
      <c r="D40" s="1"/>
      <c r="E40" s="1"/>
      <c r="F40" s="1"/>
      <c r="G40" s="2"/>
      <c r="H40" s="1"/>
      <c r="I40" s="1"/>
      <c r="J40" s="1"/>
      <c r="K40" s="12"/>
      <c r="L40" s="12"/>
      <c r="M40" s="12"/>
      <c r="N40" s="1"/>
      <c r="O40" s="22"/>
      <c r="P40" s="1"/>
      <c r="Q40" s="1"/>
      <c r="R40" s="1"/>
      <c r="S40" s="1"/>
      <c r="T40" s="1"/>
      <c r="U40" s="1"/>
    </row>
    <row r="41" spans="1:21" x14ac:dyDescent="0.35">
      <c r="A41" s="1"/>
      <c r="B41" s="1"/>
      <c r="C41" s="1"/>
      <c r="D41" s="1"/>
      <c r="E41" s="1"/>
      <c r="F41" s="1"/>
      <c r="G41" s="2"/>
      <c r="H41" s="1"/>
      <c r="I41" s="1"/>
      <c r="J41" s="1"/>
      <c r="K41" s="12"/>
      <c r="L41" s="12"/>
      <c r="M41" s="12"/>
      <c r="N41" s="1"/>
      <c r="O41" s="22"/>
      <c r="P41" s="1"/>
      <c r="Q41" s="1"/>
      <c r="R41" s="1"/>
      <c r="S41" s="1"/>
      <c r="T41" s="1"/>
      <c r="U41" s="1"/>
    </row>
    <row r="42" spans="1:21" x14ac:dyDescent="0.35">
      <c r="A42" s="1"/>
      <c r="B42" s="1"/>
      <c r="C42" s="1"/>
      <c r="D42" s="1"/>
      <c r="E42" s="1"/>
      <c r="F42" s="1"/>
      <c r="G42" s="2"/>
      <c r="H42" s="1"/>
      <c r="I42" s="1"/>
      <c r="J42" s="1"/>
      <c r="K42" s="12"/>
      <c r="L42" s="12"/>
      <c r="M42" s="12"/>
      <c r="N42" s="1"/>
      <c r="O42" s="22"/>
      <c r="P42" s="1"/>
      <c r="Q42" s="1"/>
      <c r="R42" s="1"/>
      <c r="S42" s="1"/>
      <c r="T42" s="1"/>
      <c r="U42" s="1"/>
    </row>
    <row r="43" spans="1:21" x14ac:dyDescent="0.35">
      <c r="A43" s="1"/>
      <c r="B43" s="1"/>
      <c r="C43" s="1"/>
      <c r="D43" s="1"/>
      <c r="E43" s="1"/>
      <c r="F43" s="1"/>
      <c r="G43" s="2"/>
      <c r="H43" s="1"/>
      <c r="I43" s="1"/>
      <c r="J43" s="1"/>
      <c r="K43" s="12"/>
      <c r="L43" s="12"/>
      <c r="M43" s="12"/>
      <c r="N43" s="1"/>
      <c r="O43" s="22"/>
      <c r="P43" s="1"/>
      <c r="Q43" s="1"/>
      <c r="R43" s="1"/>
      <c r="S43" s="1"/>
      <c r="T43" s="1"/>
      <c r="U43" s="1"/>
    </row>
  </sheetData>
  <sheetProtection algorithmName="SHA-512" hashValue="NkUg8H5KQOKjVA9REsRf5Whmg8RMFDguV7CWSYq78zxlA4qy7VqsoXrU7EOfTkSugkqfUm68oAjlla3QAu9SlA==" saltValue="xY/gDZWlhMe31gn5xZ2I3g==" spinCount="100000" sheet="1" selectLockedCells="1"/>
  <mergeCells count="5">
    <mergeCell ref="K9:L9"/>
    <mergeCell ref="K2:M2"/>
    <mergeCell ref="A2:B2"/>
    <mergeCell ref="D2:E2"/>
    <mergeCell ref="G2:H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6"/>
  <sheetViews>
    <sheetView showGridLines="0" zoomScaleNormal="100" workbookViewId="0">
      <selection activeCell="B6" sqref="B6"/>
    </sheetView>
  </sheetViews>
  <sheetFormatPr defaultColWidth="0" defaultRowHeight="19.5" customHeight="1" zeroHeight="1" x14ac:dyDescent="0.25"/>
  <cols>
    <col min="1" max="1" width="4.7109375" style="60" customWidth="1"/>
    <col min="2" max="2" width="40.7109375" style="60" customWidth="1"/>
    <col min="3" max="3" width="43.5703125" style="60" bestFit="1" customWidth="1"/>
    <col min="4" max="5" width="40.7109375" style="60" customWidth="1"/>
    <col min="6" max="6" width="21.42578125" style="60" customWidth="1"/>
    <col min="7" max="7" width="9.7109375" style="60" customWidth="1"/>
    <col min="8" max="16384" width="9.140625" style="64" hidden="1"/>
  </cols>
  <sheetData>
    <row r="1" spans="1:7" customFormat="1" ht="50.25" customHeight="1" x14ac:dyDescent="0.25">
      <c r="A1" s="56"/>
      <c r="B1" s="97" t="s">
        <v>144</v>
      </c>
      <c r="C1" s="97"/>
      <c r="D1" s="97"/>
      <c r="E1" s="97"/>
      <c r="F1" s="97"/>
      <c r="G1" s="89"/>
    </row>
    <row r="2" spans="1:7" customFormat="1" ht="19.5" customHeight="1" x14ac:dyDescent="0.25">
      <c r="A2" s="56"/>
      <c r="B2" s="99" t="str">
        <f>CONCATENATE("PROCESSO DE TRABALHO: "&amp;Contexto!C6)</f>
        <v xml:space="preserve">PROCESSO DE TRABALHO: </v>
      </c>
      <c r="C2" s="99"/>
      <c r="D2" s="99"/>
      <c r="E2" s="99"/>
      <c r="F2" s="99"/>
      <c r="G2" s="99"/>
    </row>
    <row r="3" spans="1:7" customFormat="1" ht="19.5" customHeight="1" x14ac:dyDescent="0.25">
      <c r="A3" s="56"/>
      <c r="B3" s="99" t="str">
        <f>CONCATENATE("OBJETIVOS DO PROCESSO: "&amp;Contexto!C7)</f>
        <v xml:space="preserve">OBJETIVOS DO PROCESSO: </v>
      </c>
      <c r="C3" s="99"/>
      <c r="D3" s="99"/>
      <c r="E3" s="99"/>
      <c r="F3" s="99"/>
      <c r="G3" s="99"/>
    </row>
    <row r="4" spans="1:7" customFormat="1" ht="15" x14ac:dyDescent="0.25">
      <c r="A4" s="56"/>
      <c r="B4" s="56"/>
      <c r="C4" s="56"/>
      <c r="D4" s="56"/>
      <c r="E4" s="56"/>
      <c r="F4" s="56"/>
      <c r="G4" s="56"/>
    </row>
    <row r="5" spans="1:7" ht="19.5" customHeight="1" x14ac:dyDescent="0.25">
      <c r="B5" s="127" t="s">
        <v>140</v>
      </c>
      <c r="C5" s="127" t="s">
        <v>141</v>
      </c>
      <c r="D5" s="127" t="s">
        <v>59</v>
      </c>
      <c r="E5" s="127" t="s">
        <v>142</v>
      </c>
      <c r="F5" s="127" t="s">
        <v>143</v>
      </c>
      <c r="G5" s="64"/>
    </row>
    <row r="6" spans="1:7" ht="19.5" customHeight="1" x14ac:dyDescent="0.25">
      <c r="B6" s="77"/>
      <c r="C6" s="77"/>
      <c r="D6" s="77"/>
      <c r="E6" s="77"/>
      <c r="F6" s="90"/>
      <c r="G6" s="64"/>
    </row>
    <row r="7" spans="1:7" ht="19.5" customHeight="1" x14ac:dyDescent="0.25">
      <c r="B7" s="77"/>
      <c r="C7" s="77"/>
      <c r="D7" s="77"/>
      <c r="E7" s="77"/>
      <c r="F7" s="90"/>
      <c r="G7" s="64"/>
    </row>
    <row r="8" spans="1:7" ht="19.5" customHeight="1" x14ac:dyDescent="0.25">
      <c r="B8" s="77"/>
      <c r="C8" s="77"/>
      <c r="D8" s="77"/>
      <c r="E8" s="77"/>
      <c r="F8" s="90"/>
      <c r="G8" s="64"/>
    </row>
    <row r="9" spans="1:7" ht="19.5" customHeight="1" x14ac:dyDescent="0.25">
      <c r="B9" s="77"/>
      <c r="C9" s="77"/>
      <c r="D9" s="77"/>
      <c r="E9" s="77"/>
      <c r="F9" s="90"/>
      <c r="G9" s="64"/>
    </row>
    <row r="10" spans="1:7" ht="19.5" customHeight="1" x14ac:dyDescent="0.25">
      <c r="B10" s="77"/>
      <c r="C10" s="77"/>
      <c r="D10" s="77"/>
      <c r="E10" s="77"/>
      <c r="F10" s="90"/>
      <c r="G10" s="64"/>
    </row>
    <row r="11" spans="1:7" ht="19.5" customHeight="1" x14ac:dyDescent="0.25">
      <c r="B11" s="77"/>
      <c r="C11" s="77"/>
      <c r="D11" s="77"/>
      <c r="E11" s="77"/>
      <c r="F11" s="90"/>
    </row>
    <row r="12" spans="1:7" ht="19.5" customHeight="1" x14ac:dyDescent="0.25">
      <c r="B12" s="77"/>
      <c r="C12" s="77"/>
      <c r="D12" s="77"/>
      <c r="E12" s="77"/>
      <c r="F12" s="90"/>
    </row>
    <row r="13" spans="1:7" ht="19.5" customHeight="1" x14ac:dyDescent="0.25">
      <c r="B13" s="77"/>
      <c r="C13" s="77"/>
      <c r="D13" s="77"/>
      <c r="E13" s="77"/>
      <c r="F13" s="90"/>
    </row>
    <row r="14" spans="1:7" ht="19.5" customHeight="1" x14ac:dyDescent="0.25">
      <c r="B14" s="77"/>
      <c r="C14" s="77"/>
      <c r="D14" s="77"/>
      <c r="E14" s="77"/>
      <c r="F14" s="90"/>
    </row>
    <row r="15" spans="1:7" ht="19.5" customHeight="1" x14ac:dyDescent="0.25">
      <c r="B15" s="77"/>
      <c r="C15" s="77"/>
      <c r="D15" s="77"/>
      <c r="E15" s="77"/>
      <c r="F15" s="90"/>
    </row>
    <row r="16" spans="1:7" ht="19.5" customHeight="1" x14ac:dyDescent="0.25">
      <c r="B16" s="77"/>
      <c r="C16" s="77"/>
      <c r="D16" s="77"/>
      <c r="E16" s="77"/>
      <c r="F16" s="90"/>
    </row>
    <row r="17" spans="2:6" ht="19.5" customHeight="1" x14ac:dyDescent="0.25">
      <c r="B17" s="77"/>
      <c r="C17" s="77"/>
      <c r="D17" s="77"/>
      <c r="E17" s="77"/>
      <c r="F17" s="90"/>
    </row>
    <row r="18" spans="2:6" ht="19.5" customHeight="1" x14ac:dyDescent="0.25">
      <c r="B18" s="77"/>
      <c r="C18" s="77"/>
      <c r="D18" s="77"/>
      <c r="E18" s="77"/>
      <c r="F18" s="90"/>
    </row>
    <row r="19" spans="2:6" ht="19.5" customHeight="1" x14ac:dyDescent="0.25">
      <c r="B19" s="77"/>
      <c r="C19" s="77"/>
      <c r="D19" s="77"/>
      <c r="E19" s="77"/>
      <c r="F19" s="90"/>
    </row>
    <row r="20" spans="2:6" ht="19.5" customHeight="1" x14ac:dyDescent="0.25">
      <c r="B20" s="77"/>
      <c r="C20" s="77"/>
      <c r="D20" s="77"/>
      <c r="E20" s="77"/>
      <c r="F20" s="90"/>
    </row>
    <row r="21" spans="2:6" ht="19.5" customHeight="1" x14ac:dyDescent="0.25">
      <c r="B21" s="77"/>
      <c r="C21" s="77"/>
      <c r="D21" s="77"/>
      <c r="E21" s="77"/>
      <c r="F21" s="90"/>
    </row>
    <row r="22" spans="2:6" ht="19.5" customHeight="1" x14ac:dyDescent="0.25">
      <c r="B22" s="77"/>
      <c r="C22" s="77"/>
      <c r="D22" s="77"/>
      <c r="E22" s="77"/>
      <c r="F22" s="90"/>
    </row>
    <row r="23" spans="2:6" ht="19.5" customHeight="1" x14ac:dyDescent="0.25">
      <c r="B23" s="77"/>
      <c r="C23" s="77"/>
      <c r="D23" s="77"/>
      <c r="E23" s="77"/>
      <c r="F23" s="90"/>
    </row>
    <row r="24" spans="2:6" ht="19.5" customHeight="1" x14ac:dyDescent="0.25">
      <c r="B24" s="77"/>
      <c r="C24" s="77"/>
      <c r="D24" s="77"/>
      <c r="E24" s="77"/>
      <c r="F24" s="90"/>
    </row>
    <row r="25" spans="2:6" ht="19.5" customHeight="1" x14ac:dyDescent="0.25">
      <c r="B25" s="77"/>
      <c r="C25" s="77"/>
      <c r="D25" s="77"/>
      <c r="E25" s="77"/>
      <c r="F25" s="90"/>
    </row>
    <row r="26" spans="2:6" ht="19.5" customHeight="1" x14ac:dyDescent="0.25"/>
    <row r="27" spans="2:6" ht="19.5" hidden="1" customHeight="1" x14ac:dyDescent="0.25"/>
    <row r="28" spans="2:6" ht="19.5" hidden="1" customHeight="1" x14ac:dyDescent="0.25"/>
    <row r="29" spans="2:6" ht="19.5" hidden="1" customHeight="1" x14ac:dyDescent="0.25"/>
    <row r="30" spans="2:6" ht="19.5" hidden="1" customHeight="1" x14ac:dyDescent="0.25"/>
    <row r="31" spans="2:6" ht="19.5" hidden="1" customHeight="1" x14ac:dyDescent="0.25"/>
    <row r="32" spans="2:6" ht="19.5" hidden="1" customHeight="1" x14ac:dyDescent="0.25"/>
    <row r="33" ht="19.5" hidden="1" customHeight="1" x14ac:dyDescent="0.25"/>
    <row r="34" ht="19.5" hidden="1" customHeight="1" x14ac:dyDescent="0.25"/>
    <row r="35" ht="19.5" hidden="1" customHeight="1" x14ac:dyDescent="0.25"/>
    <row r="36" ht="19.5" hidden="1" customHeight="1" x14ac:dyDescent="0.25"/>
    <row r="37" ht="19.5" hidden="1" customHeight="1" x14ac:dyDescent="0.25"/>
    <row r="38" ht="19.5" hidden="1" customHeight="1" x14ac:dyDescent="0.25"/>
    <row r="39" ht="19.5" hidden="1" customHeight="1" x14ac:dyDescent="0.25"/>
    <row r="40" ht="19.5" hidden="1" customHeight="1" x14ac:dyDescent="0.25"/>
    <row r="41" ht="19.5" hidden="1" customHeight="1" x14ac:dyDescent="0.25"/>
    <row r="42" ht="19.5" hidden="1" customHeight="1" x14ac:dyDescent="0.25"/>
    <row r="43" ht="19.5" hidden="1" customHeight="1" x14ac:dyDescent="0.25"/>
    <row r="44" ht="19.5" hidden="1" customHeight="1" x14ac:dyDescent="0.25"/>
    <row r="45" ht="19.5" hidden="1" customHeight="1" x14ac:dyDescent="0.25"/>
    <row r="46" ht="19.5" hidden="1" customHeight="1" x14ac:dyDescent="0.25"/>
    <row r="47" ht="19.5" hidden="1" customHeight="1" x14ac:dyDescent="0.25"/>
    <row r="48" ht="19.5" hidden="1" customHeight="1" x14ac:dyDescent="0.25"/>
    <row r="49" ht="19.5" hidden="1" customHeight="1" x14ac:dyDescent="0.25"/>
    <row r="50" ht="19.5" hidden="1" customHeight="1" x14ac:dyDescent="0.25"/>
    <row r="51" ht="19.5" hidden="1" customHeight="1" x14ac:dyDescent="0.25"/>
    <row r="52" ht="19.5" hidden="1" customHeight="1" x14ac:dyDescent="0.25"/>
    <row r="53" ht="19.5" hidden="1" customHeight="1" x14ac:dyDescent="0.25"/>
    <row r="54" ht="19.5" hidden="1" customHeight="1" x14ac:dyDescent="0.25"/>
    <row r="55" ht="19.5" hidden="1" customHeight="1" x14ac:dyDescent="0.25"/>
    <row r="56" ht="19.5" hidden="1" customHeight="1" x14ac:dyDescent="0.25"/>
    <row r="57" ht="19.5" hidden="1" customHeight="1" x14ac:dyDescent="0.25"/>
    <row r="58" ht="19.5" hidden="1" customHeight="1" x14ac:dyDescent="0.25"/>
    <row r="59" ht="19.5" hidden="1" customHeight="1" x14ac:dyDescent="0.25"/>
    <row r="60" ht="19.5" hidden="1" customHeight="1" x14ac:dyDescent="0.25"/>
    <row r="61" ht="19.5" hidden="1" customHeight="1" x14ac:dyDescent="0.25"/>
    <row r="62" ht="19.5" hidden="1" customHeight="1" x14ac:dyDescent="0.25"/>
    <row r="63" ht="19.5" hidden="1" customHeight="1" x14ac:dyDescent="0.25"/>
    <row r="64" ht="19.5" hidden="1" customHeight="1" x14ac:dyDescent="0.25"/>
    <row r="65" ht="19.5" hidden="1" customHeight="1" x14ac:dyDescent="0.25"/>
    <row r="66" ht="19.5" hidden="1" customHeight="1" x14ac:dyDescent="0.25"/>
    <row r="67" ht="19.5" hidden="1" customHeight="1" x14ac:dyDescent="0.25"/>
    <row r="68" ht="19.5" hidden="1" customHeight="1" x14ac:dyDescent="0.25"/>
    <row r="69" ht="19.5" hidden="1" customHeight="1" x14ac:dyDescent="0.25"/>
    <row r="70" ht="19.5" hidden="1" customHeight="1" x14ac:dyDescent="0.25"/>
    <row r="71" ht="19.5" hidden="1" customHeight="1" x14ac:dyDescent="0.25"/>
    <row r="72" ht="19.5" hidden="1" customHeight="1" x14ac:dyDescent="0.25"/>
    <row r="73" ht="19.5" hidden="1" customHeight="1" x14ac:dyDescent="0.25"/>
    <row r="74" ht="19.5" hidden="1" customHeight="1" x14ac:dyDescent="0.25"/>
    <row r="75" ht="19.5" hidden="1" customHeight="1" x14ac:dyDescent="0.25"/>
    <row r="76" ht="19.5" hidden="1" customHeight="1" x14ac:dyDescent="0.25"/>
    <row r="77" ht="19.5" hidden="1" customHeight="1" x14ac:dyDescent="0.25"/>
    <row r="78" ht="19.5" hidden="1" customHeight="1" x14ac:dyDescent="0.25"/>
    <row r="79" ht="19.5" hidden="1" customHeight="1" x14ac:dyDescent="0.25"/>
    <row r="80" ht="19.5" hidden="1" customHeight="1" x14ac:dyDescent="0.25"/>
    <row r="81" ht="19.5" hidden="1" customHeight="1" x14ac:dyDescent="0.25"/>
    <row r="82" ht="19.5" hidden="1" customHeight="1" x14ac:dyDescent="0.25"/>
    <row r="83" ht="19.5" hidden="1" customHeight="1" x14ac:dyDescent="0.25"/>
    <row r="84" ht="19.5" hidden="1" customHeight="1" x14ac:dyDescent="0.25"/>
    <row r="85" ht="19.5" hidden="1" customHeight="1" x14ac:dyDescent="0.25"/>
    <row r="86" ht="19.5" hidden="1" customHeight="1" x14ac:dyDescent="0.25"/>
    <row r="87" ht="19.5" hidden="1" customHeight="1" x14ac:dyDescent="0.25"/>
    <row r="88" ht="19.5" hidden="1" customHeight="1" x14ac:dyDescent="0.25"/>
    <row r="89" ht="19.5" hidden="1" customHeight="1" x14ac:dyDescent="0.25"/>
    <row r="90" ht="19.5" hidden="1" customHeight="1" x14ac:dyDescent="0.25"/>
    <row r="91" ht="19.5" hidden="1" customHeight="1" x14ac:dyDescent="0.25"/>
    <row r="92" ht="19.5" hidden="1" customHeight="1" x14ac:dyDescent="0.25"/>
    <row r="93" ht="19.5" hidden="1" customHeight="1" x14ac:dyDescent="0.25"/>
    <row r="94" ht="19.5" hidden="1" customHeight="1" x14ac:dyDescent="0.25"/>
    <row r="95" ht="19.5" hidden="1" customHeight="1" x14ac:dyDescent="0.25"/>
    <row r="96" ht="19.5" hidden="1" customHeight="1" x14ac:dyDescent="0.25"/>
    <row r="97" ht="19.5" hidden="1" customHeight="1" x14ac:dyDescent="0.25"/>
    <row r="98" ht="19.5" hidden="1" customHeight="1" x14ac:dyDescent="0.25"/>
    <row r="99" ht="19.5" hidden="1" customHeight="1" x14ac:dyDescent="0.25"/>
    <row r="100" ht="19.5" hidden="1" customHeight="1" x14ac:dyDescent="0.25"/>
    <row r="101" ht="19.5" hidden="1" customHeight="1" x14ac:dyDescent="0.25"/>
    <row r="102" ht="19.5" hidden="1" customHeight="1" x14ac:dyDescent="0.25"/>
    <row r="103" ht="19.5" hidden="1" customHeight="1" x14ac:dyDescent="0.25"/>
    <row r="104" ht="19.5" hidden="1" customHeight="1" x14ac:dyDescent="0.25"/>
    <row r="105" ht="19.5" hidden="1" customHeight="1" x14ac:dyDescent="0.25"/>
    <row r="106" ht="19.5" hidden="1" customHeight="1" x14ac:dyDescent="0.25"/>
    <row r="107" ht="19.5" hidden="1" customHeight="1" x14ac:dyDescent="0.25"/>
    <row r="108" ht="19.5" hidden="1" customHeight="1" x14ac:dyDescent="0.25"/>
    <row r="109" ht="19.5" hidden="1" customHeight="1" x14ac:dyDescent="0.25"/>
    <row r="110" ht="19.5" hidden="1" customHeight="1" x14ac:dyDescent="0.25"/>
    <row r="111" ht="19.5" hidden="1" customHeight="1" x14ac:dyDescent="0.25"/>
    <row r="112" ht="19.5" hidden="1" customHeight="1" x14ac:dyDescent="0.25"/>
    <row r="113" ht="19.5" hidden="1" customHeight="1" x14ac:dyDescent="0.25"/>
    <row r="114" ht="19.5" hidden="1" customHeight="1" x14ac:dyDescent="0.25"/>
    <row r="115" ht="19.5" hidden="1" customHeight="1" x14ac:dyDescent="0.25"/>
    <row r="116" ht="19.5" hidden="1" customHeight="1" x14ac:dyDescent="0.25"/>
    <row r="117" ht="19.5" hidden="1" customHeight="1" x14ac:dyDescent="0.25"/>
    <row r="118" ht="19.5" hidden="1" customHeight="1" x14ac:dyDescent="0.25"/>
    <row r="119" ht="19.5" hidden="1" customHeight="1" x14ac:dyDescent="0.25"/>
    <row r="120" ht="19.5" hidden="1" customHeight="1" x14ac:dyDescent="0.25"/>
    <row r="121" ht="19.5" hidden="1" customHeight="1" x14ac:dyDescent="0.25"/>
    <row r="122" ht="19.5" hidden="1" customHeight="1" x14ac:dyDescent="0.25"/>
    <row r="123" ht="19.5" hidden="1" customHeight="1" x14ac:dyDescent="0.25"/>
    <row r="124" ht="19.5" hidden="1" customHeight="1" x14ac:dyDescent="0.25"/>
    <row r="125" ht="19.5" hidden="1" customHeight="1" x14ac:dyDescent="0.25"/>
    <row r="126" ht="19.5" hidden="1" customHeight="1" x14ac:dyDescent="0.25"/>
    <row r="127" ht="19.5" hidden="1" customHeight="1" x14ac:dyDescent="0.25"/>
    <row r="128" ht="19.5" hidden="1" customHeight="1" x14ac:dyDescent="0.25"/>
    <row r="129" ht="19.5" hidden="1" customHeight="1" x14ac:dyDescent="0.25"/>
    <row r="130" ht="19.5" hidden="1" customHeight="1" x14ac:dyDescent="0.25"/>
    <row r="131" ht="19.5" hidden="1" customHeight="1" x14ac:dyDescent="0.25"/>
    <row r="132" ht="19.5" hidden="1" customHeight="1" x14ac:dyDescent="0.25"/>
    <row r="133" ht="19.5" hidden="1" customHeight="1" x14ac:dyDescent="0.25"/>
    <row r="134" ht="19.5" hidden="1" customHeight="1" x14ac:dyDescent="0.25"/>
    <row r="135" ht="19.5" hidden="1" customHeight="1" x14ac:dyDescent="0.25"/>
    <row r="136" ht="19.5" hidden="1" customHeight="1" x14ac:dyDescent="0.25"/>
    <row r="137" ht="19.5" hidden="1" customHeight="1" x14ac:dyDescent="0.25"/>
    <row r="138" ht="19.5" hidden="1" customHeight="1" x14ac:dyDescent="0.25"/>
    <row r="139" ht="19.5" hidden="1" customHeight="1" x14ac:dyDescent="0.25"/>
    <row r="140" ht="19.5" hidden="1" customHeight="1" x14ac:dyDescent="0.25"/>
    <row r="141" ht="19.5" hidden="1" customHeight="1" x14ac:dyDescent="0.25"/>
    <row r="142" ht="19.5" hidden="1" customHeight="1" x14ac:dyDescent="0.25"/>
    <row r="143" ht="19.5" hidden="1" customHeight="1" x14ac:dyDescent="0.25"/>
    <row r="144" ht="19.5" hidden="1" customHeight="1" x14ac:dyDescent="0.25"/>
    <row r="145" ht="19.5" hidden="1" customHeight="1" x14ac:dyDescent="0.25"/>
    <row r="146" ht="19.5" hidden="1" customHeight="1" x14ac:dyDescent="0.25"/>
    <row r="147" ht="19.5" hidden="1" customHeight="1" x14ac:dyDescent="0.25"/>
    <row r="148" ht="19.5" hidden="1" customHeight="1" x14ac:dyDescent="0.25"/>
    <row r="149" ht="19.5" hidden="1" customHeight="1" x14ac:dyDescent="0.25"/>
    <row r="150" ht="19.5" hidden="1" customHeight="1" x14ac:dyDescent="0.25"/>
    <row r="151" ht="19.5" hidden="1" customHeight="1" x14ac:dyDescent="0.25"/>
    <row r="152" ht="19.5" hidden="1" customHeight="1" x14ac:dyDescent="0.25"/>
    <row r="153" ht="19.5" hidden="1" customHeight="1" x14ac:dyDescent="0.25"/>
    <row r="154" ht="19.5" hidden="1" customHeight="1" x14ac:dyDescent="0.25"/>
    <row r="155" ht="19.5" hidden="1" customHeight="1" x14ac:dyDescent="0.25"/>
    <row r="156" ht="19.5" hidden="1" customHeight="1" x14ac:dyDescent="0.25"/>
    <row r="157" ht="19.5" hidden="1" customHeight="1" x14ac:dyDescent="0.25"/>
    <row r="158" ht="19.5" hidden="1" customHeight="1" x14ac:dyDescent="0.25"/>
    <row r="159" ht="19.5" hidden="1" customHeight="1" x14ac:dyDescent="0.25"/>
    <row r="160" ht="19.5" hidden="1" customHeight="1" x14ac:dyDescent="0.25"/>
    <row r="161" ht="19.5" hidden="1" customHeight="1" x14ac:dyDescent="0.25"/>
    <row r="162" ht="19.5" hidden="1" customHeight="1" x14ac:dyDescent="0.25"/>
    <row r="163" ht="19.5" hidden="1" customHeight="1" x14ac:dyDescent="0.25"/>
    <row r="164" ht="19.5" hidden="1" customHeight="1" x14ac:dyDescent="0.25"/>
    <row r="165" ht="19.5" hidden="1" customHeight="1" x14ac:dyDescent="0.25"/>
    <row r="166" ht="19.5" hidden="1" customHeight="1" x14ac:dyDescent="0.25"/>
    <row r="167" ht="19.5" hidden="1" customHeight="1" x14ac:dyDescent="0.25"/>
    <row r="168" ht="19.5" hidden="1" customHeight="1" x14ac:dyDescent="0.25"/>
    <row r="169" ht="19.5" hidden="1" customHeight="1" x14ac:dyDescent="0.25"/>
    <row r="170" ht="19.5" hidden="1" customHeight="1" x14ac:dyDescent="0.25"/>
    <row r="171" ht="19.5" hidden="1" customHeight="1" x14ac:dyDescent="0.25"/>
    <row r="172" ht="19.5" hidden="1" customHeight="1" x14ac:dyDescent="0.25"/>
    <row r="173" ht="19.5" hidden="1" customHeight="1" x14ac:dyDescent="0.25"/>
    <row r="174" ht="19.5" hidden="1" customHeight="1" x14ac:dyDescent="0.25"/>
    <row r="175" ht="19.5" hidden="1" customHeight="1" x14ac:dyDescent="0.25"/>
    <row r="176" ht="19.5" hidden="1" customHeight="1" x14ac:dyDescent="0.25"/>
    <row r="177" ht="19.5" hidden="1" customHeight="1" x14ac:dyDescent="0.25"/>
    <row r="178" ht="19.5" hidden="1" customHeight="1" x14ac:dyDescent="0.25"/>
    <row r="179" ht="19.5" hidden="1" customHeight="1" x14ac:dyDescent="0.25"/>
    <row r="180" ht="19.5" hidden="1" customHeight="1" x14ac:dyDescent="0.25"/>
    <row r="181" ht="19.5" hidden="1" customHeight="1" x14ac:dyDescent="0.25"/>
    <row r="182" ht="19.5" hidden="1" customHeight="1" x14ac:dyDescent="0.25"/>
    <row r="183" ht="19.5" hidden="1" customHeight="1" x14ac:dyDescent="0.25"/>
    <row r="184" ht="19.5" hidden="1" customHeight="1" x14ac:dyDescent="0.25"/>
    <row r="185" ht="19.5" hidden="1" customHeight="1" x14ac:dyDescent="0.25"/>
    <row r="186" ht="19.5" hidden="1" customHeight="1" x14ac:dyDescent="0.25"/>
    <row r="187" ht="19.5" hidden="1" customHeight="1" x14ac:dyDescent="0.25"/>
    <row r="188" ht="19.5" hidden="1" customHeight="1" x14ac:dyDescent="0.25"/>
    <row r="189" ht="19.5" hidden="1" customHeight="1" x14ac:dyDescent="0.25"/>
    <row r="190" ht="19.5" hidden="1" customHeight="1" x14ac:dyDescent="0.25"/>
    <row r="191" ht="19.5" hidden="1" customHeight="1" x14ac:dyDescent="0.25"/>
    <row r="192" ht="19.5" hidden="1" customHeight="1" x14ac:dyDescent="0.25"/>
    <row r="193" ht="19.5" hidden="1" customHeight="1" x14ac:dyDescent="0.25"/>
    <row r="194" ht="19.5" hidden="1" customHeight="1" x14ac:dyDescent="0.25"/>
    <row r="195" ht="19.5" hidden="1" customHeight="1" x14ac:dyDescent="0.25"/>
    <row r="196" ht="19.5" hidden="1" customHeight="1" x14ac:dyDescent="0.25"/>
    <row r="197" ht="19.5" hidden="1" customHeight="1" x14ac:dyDescent="0.25"/>
    <row r="198" ht="19.5" hidden="1" customHeight="1" x14ac:dyDescent="0.25"/>
    <row r="199" ht="19.5" hidden="1" customHeight="1" x14ac:dyDescent="0.25"/>
    <row r="200" ht="19.5" hidden="1" customHeight="1" x14ac:dyDescent="0.25"/>
    <row r="201" ht="19.5" hidden="1" customHeight="1" x14ac:dyDescent="0.25"/>
    <row r="202" ht="19.5" hidden="1" customHeight="1" x14ac:dyDescent="0.25"/>
    <row r="203" ht="19.5" hidden="1" customHeight="1" x14ac:dyDescent="0.25"/>
    <row r="204" ht="19.5" hidden="1" customHeight="1" x14ac:dyDescent="0.25"/>
    <row r="205" ht="19.5" hidden="1" customHeight="1" x14ac:dyDescent="0.25"/>
    <row r="206" ht="19.5" hidden="1" customHeight="1" x14ac:dyDescent="0.25"/>
  </sheetData>
  <sheetProtection algorithmName="SHA-512" hashValue="qa3keIMm/X4wjopOeTDGcebKoYKVT8PaNJ7ej3GuAwArgf4w8JrUhd1DBhk13IgY6ZTHHzwsV2pLK+WGgZ8Blw==" saltValue="3oiR445TK7hC7TX7BJ2oGQ==" spinCount="100000" sheet="1" objects="1" scenarios="1" insertColumns="0" insertRows="0"/>
  <mergeCells count="3">
    <mergeCell ref="B2:G2"/>
    <mergeCell ref="B3:G3"/>
    <mergeCell ref="B1:F1"/>
  </mergeCells>
  <pageMargins left="0.25" right="0.25" top="0.75" bottom="0.75" header="0.3" footer="0.3"/>
  <pageSetup paperSize="9" scale="72" orientation="landscape" horizontalDpi="0" verticalDpi="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Frequência">
          <x14:formula1>
            <xm:f>Escalas!O10:O18</xm:f>
          </x14:formula1>
          <xm:sqref>F6:F25</xm:sqref>
        </x14:dataValidation>
        <x14:dataValidation type="list" allowBlank="1" showInputMessage="1" showErrorMessage="1" prompt="Método">
          <x14:formula1>
            <xm:f>Escalas!Q10:Q19</xm:f>
          </x14:formula1>
          <xm:sqref>D6:D25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6"/>
  <sheetViews>
    <sheetView showGridLines="0" zoomScaleNormal="100" workbookViewId="0">
      <selection activeCell="B5" sqref="B5"/>
    </sheetView>
  </sheetViews>
  <sheetFormatPr defaultColWidth="0" defaultRowHeight="19.5" customHeight="1" zeroHeight="1" x14ac:dyDescent="0.25"/>
  <cols>
    <col min="1" max="1" width="4.7109375" style="56" customWidth="1"/>
    <col min="2" max="2" width="40.7109375" style="60" customWidth="1"/>
    <col min="3" max="3" width="43.5703125" style="60" bestFit="1" customWidth="1"/>
    <col min="4" max="7" width="40.7109375" style="60" customWidth="1"/>
    <col min="8" max="9" width="14.28515625" style="60" customWidth="1"/>
    <col min="10" max="11" width="40.7109375" style="60" customWidth="1"/>
    <col min="12" max="12" width="21.42578125" style="60" customWidth="1"/>
    <col min="13" max="13" width="9.7109375" style="60" customWidth="1"/>
    <col min="14" max="16384" width="9.140625" hidden="1"/>
  </cols>
  <sheetData>
    <row r="1" spans="2:13" ht="50.25" customHeight="1" x14ac:dyDescent="0.25">
      <c r="B1" s="97" t="s">
        <v>21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89"/>
    </row>
    <row r="2" spans="2:13" ht="19.5" customHeight="1" x14ac:dyDescent="0.25">
      <c r="B2" s="99" t="str">
        <f>CONCATENATE("PROCESSO DE TRABALHO: "&amp;Contexto!C6)</f>
        <v xml:space="preserve">PROCESSO DE TRABALHO: </v>
      </c>
      <c r="C2" s="99"/>
      <c r="D2" s="99"/>
      <c r="E2" s="99"/>
      <c r="H2" s="70"/>
      <c r="I2" s="70"/>
      <c r="J2" s="86" t="s">
        <v>130</v>
      </c>
      <c r="K2" s="70"/>
      <c r="L2" s="70"/>
      <c r="M2"/>
    </row>
    <row r="3" spans="2:13" ht="19.5" customHeight="1" x14ac:dyDescent="0.25">
      <c r="B3" s="99" t="str">
        <f>CONCATENATE("OBJETIVOS DO PROCESSO: "&amp;Contexto!C7)</f>
        <v xml:space="preserve">OBJETIVOS DO PROCESSO: </v>
      </c>
      <c r="C3" s="99"/>
      <c r="D3" s="99"/>
      <c r="E3" s="99"/>
      <c r="H3" s="70"/>
      <c r="I3" s="70"/>
      <c r="J3" s="87" t="s">
        <v>131</v>
      </c>
      <c r="K3" s="70"/>
      <c r="L3" s="70"/>
      <c r="M3"/>
    </row>
    <row r="4" spans="2:13" ht="15" x14ac:dyDescent="0.25"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</row>
    <row r="5" spans="2:13" ht="39" customHeight="1" x14ac:dyDescent="0.25">
      <c r="B5" s="80" t="s">
        <v>20</v>
      </c>
      <c r="C5" s="80" t="s">
        <v>79</v>
      </c>
      <c r="D5" s="80" t="s">
        <v>145</v>
      </c>
      <c r="E5" s="80" t="s">
        <v>24</v>
      </c>
      <c r="F5" s="80" t="s">
        <v>148</v>
      </c>
      <c r="G5" s="80" t="s">
        <v>56</v>
      </c>
      <c r="H5" s="80" t="s">
        <v>146</v>
      </c>
      <c r="I5" s="80" t="s">
        <v>147</v>
      </c>
      <c r="J5" s="80" t="s">
        <v>149</v>
      </c>
      <c r="K5" s="80" t="s">
        <v>150</v>
      </c>
      <c r="L5" s="80" t="s">
        <v>22</v>
      </c>
      <c r="M5"/>
    </row>
    <row r="6" spans="2:13" ht="19.5" customHeight="1" x14ac:dyDescent="0.25">
      <c r="B6" s="96" t="str">
        <f>IF('Mapa de Riscos'!B13="","",'Mapa de Riscos'!B13)</f>
        <v/>
      </c>
      <c r="C6" s="96" t="str">
        <f>IF('Mapa de Riscos'!C13="","",'Mapa de Riscos'!C13)</f>
        <v/>
      </c>
      <c r="D6" s="96" t="str">
        <f>IF('Mapa de Riscos'!D13="","",'Mapa de Riscos'!D13)</f>
        <v/>
      </c>
      <c r="E6" s="95" t="str">
        <f>IF('Mapa de Riscos'!G13="","",'Mapa de Riscos'!G13)</f>
        <v/>
      </c>
      <c r="F6" s="77"/>
      <c r="G6" s="77"/>
      <c r="H6" s="93"/>
      <c r="I6" s="93"/>
      <c r="J6" s="94"/>
      <c r="K6" s="77"/>
      <c r="L6" s="90"/>
      <c r="M6"/>
    </row>
    <row r="7" spans="2:13" ht="19.5" customHeight="1" x14ac:dyDescent="0.25">
      <c r="B7" s="96" t="str">
        <f>IF('Mapa de Riscos'!B14="","",'Mapa de Riscos'!B14)</f>
        <v/>
      </c>
      <c r="C7" s="96" t="str">
        <f>IF('Mapa de Riscos'!C14="","",'Mapa de Riscos'!C14)</f>
        <v/>
      </c>
      <c r="D7" s="96" t="str">
        <f>IF('Mapa de Riscos'!D14="","",'Mapa de Riscos'!D14)</f>
        <v/>
      </c>
      <c r="E7" s="95" t="str">
        <f>IF('Mapa de Riscos'!G14="","",'Mapa de Riscos'!G14)</f>
        <v/>
      </c>
      <c r="F7" s="77"/>
      <c r="G7" s="77"/>
      <c r="H7" s="93"/>
      <c r="I7" s="93"/>
      <c r="J7" s="94"/>
      <c r="K7" s="77"/>
      <c r="L7" s="90"/>
      <c r="M7"/>
    </row>
    <row r="8" spans="2:13" ht="19.5" customHeight="1" x14ac:dyDescent="0.25">
      <c r="B8" s="96" t="str">
        <f>IF('Mapa de Riscos'!B15="","",'Mapa de Riscos'!B15)</f>
        <v/>
      </c>
      <c r="C8" s="96" t="str">
        <f>IF('Mapa de Riscos'!C15="","",'Mapa de Riscos'!C15)</f>
        <v/>
      </c>
      <c r="D8" s="96" t="str">
        <f>IF('Mapa de Riscos'!D15="","",'Mapa de Riscos'!D15)</f>
        <v/>
      </c>
      <c r="E8" s="95" t="str">
        <f>IF('Mapa de Riscos'!G15="","",'Mapa de Riscos'!G15)</f>
        <v/>
      </c>
      <c r="F8" s="77"/>
      <c r="G8" s="77"/>
      <c r="H8" s="93"/>
      <c r="I8" s="93"/>
      <c r="J8" s="94"/>
      <c r="K8" s="77"/>
      <c r="L8" s="90"/>
      <c r="M8"/>
    </row>
    <row r="9" spans="2:13" ht="19.5" customHeight="1" x14ac:dyDescent="0.25">
      <c r="B9" s="96" t="str">
        <f>IF('Mapa de Riscos'!B16="","",'Mapa de Riscos'!B16)</f>
        <v/>
      </c>
      <c r="C9" s="96" t="str">
        <f>IF('Mapa de Riscos'!C16="","",'Mapa de Riscos'!C16)</f>
        <v/>
      </c>
      <c r="D9" s="96" t="str">
        <f>IF('Mapa de Riscos'!D16="","",'Mapa de Riscos'!D16)</f>
        <v/>
      </c>
      <c r="E9" s="95" t="str">
        <f>IF('Mapa de Riscos'!G16="","",'Mapa de Riscos'!G16)</f>
        <v/>
      </c>
      <c r="F9" s="77"/>
      <c r="G9" s="77"/>
      <c r="H9" s="93"/>
      <c r="I9" s="93"/>
      <c r="J9" s="94"/>
      <c r="K9" s="77"/>
      <c r="L9" s="90"/>
      <c r="M9"/>
    </row>
    <row r="10" spans="2:13" ht="19.5" customHeight="1" x14ac:dyDescent="0.25">
      <c r="B10" s="96" t="str">
        <f>IF('Mapa de Riscos'!B17="","",'Mapa de Riscos'!B17)</f>
        <v/>
      </c>
      <c r="C10" s="96" t="str">
        <f>IF('Mapa de Riscos'!C17="","",'Mapa de Riscos'!C17)</f>
        <v/>
      </c>
      <c r="D10" s="96" t="str">
        <f>IF('Mapa de Riscos'!D17="","",'Mapa de Riscos'!D17)</f>
        <v/>
      </c>
      <c r="E10" s="95" t="str">
        <f>IF('Mapa de Riscos'!G17="","",'Mapa de Riscos'!G17)</f>
        <v/>
      </c>
      <c r="F10" s="77"/>
      <c r="G10" s="77"/>
      <c r="H10" s="93"/>
      <c r="I10" s="93"/>
      <c r="J10" s="94"/>
      <c r="K10" s="77"/>
      <c r="L10" s="90"/>
      <c r="M10"/>
    </row>
    <row r="11" spans="2:13" ht="19.5" customHeight="1" x14ac:dyDescent="0.25">
      <c r="B11" s="96" t="str">
        <f>IF('Mapa de Riscos'!B18="","",'Mapa de Riscos'!B18)</f>
        <v/>
      </c>
      <c r="C11" s="96" t="str">
        <f>IF('Mapa de Riscos'!C18="","",'Mapa de Riscos'!C18)</f>
        <v/>
      </c>
      <c r="D11" s="96" t="str">
        <f>IF('Mapa de Riscos'!D18="","",'Mapa de Riscos'!D18)</f>
        <v/>
      </c>
      <c r="E11" s="95" t="str">
        <f>IF('Mapa de Riscos'!G18="","",'Mapa de Riscos'!G18)</f>
        <v/>
      </c>
      <c r="F11" s="77"/>
      <c r="G11" s="77"/>
      <c r="H11" s="93"/>
      <c r="I11" s="93"/>
      <c r="J11" s="94"/>
      <c r="K11" s="77"/>
      <c r="L11" s="90"/>
    </row>
    <row r="12" spans="2:13" ht="19.5" customHeight="1" x14ac:dyDescent="0.25">
      <c r="B12" s="96" t="str">
        <f>IF('Mapa de Riscos'!B19="","",'Mapa de Riscos'!B19)</f>
        <v/>
      </c>
      <c r="C12" s="96" t="str">
        <f>IF('Mapa de Riscos'!C19="","",'Mapa de Riscos'!C19)</f>
        <v/>
      </c>
      <c r="D12" s="96" t="str">
        <f>IF('Mapa de Riscos'!D19="","",'Mapa de Riscos'!D19)</f>
        <v/>
      </c>
      <c r="E12" s="95" t="str">
        <f>IF('Mapa de Riscos'!G19="","",'Mapa de Riscos'!G19)</f>
        <v/>
      </c>
      <c r="F12" s="77"/>
      <c r="G12" s="77"/>
      <c r="H12" s="93"/>
      <c r="I12" s="93"/>
      <c r="J12" s="94"/>
      <c r="K12" s="77"/>
      <c r="L12" s="90"/>
    </row>
    <row r="13" spans="2:13" ht="19.5" customHeight="1" x14ac:dyDescent="0.25">
      <c r="B13" s="96" t="str">
        <f>IF('Mapa de Riscos'!B20="","",'Mapa de Riscos'!B20)</f>
        <v/>
      </c>
      <c r="C13" s="96" t="str">
        <f>IF('Mapa de Riscos'!C20="","",'Mapa de Riscos'!C20)</f>
        <v/>
      </c>
      <c r="D13" s="96" t="str">
        <f>IF('Mapa de Riscos'!D20="","",'Mapa de Riscos'!D20)</f>
        <v/>
      </c>
      <c r="E13" s="95" t="str">
        <f>IF('Mapa de Riscos'!G20="","",'Mapa de Riscos'!G20)</f>
        <v/>
      </c>
      <c r="F13" s="77"/>
      <c r="G13" s="77"/>
      <c r="H13" s="93"/>
      <c r="I13" s="93"/>
      <c r="J13" s="94"/>
      <c r="K13" s="77"/>
      <c r="L13" s="90"/>
    </row>
    <row r="14" spans="2:13" ht="19.5" customHeight="1" x14ac:dyDescent="0.25">
      <c r="B14" s="96" t="str">
        <f>IF('Mapa de Riscos'!B21="","",'Mapa de Riscos'!B21)</f>
        <v/>
      </c>
      <c r="C14" s="96" t="str">
        <f>IF('Mapa de Riscos'!C21="","",'Mapa de Riscos'!C21)</f>
        <v/>
      </c>
      <c r="D14" s="96" t="str">
        <f>IF('Mapa de Riscos'!D21="","",'Mapa de Riscos'!D21)</f>
        <v/>
      </c>
      <c r="E14" s="95" t="str">
        <f>IF('Mapa de Riscos'!G21="","",'Mapa de Riscos'!G21)</f>
        <v/>
      </c>
      <c r="F14" s="77"/>
      <c r="G14" s="77"/>
      <c r="H14" s="93"/>
      <c r="I14" s="93"/>
      <c r="J14" s="94"/>
      <c r="K14" s="77"/>
      <c r="L14" s="90"/>
    </row>
    <row r="15" spans="2:13" ht="19.5" customHeight="1" x14ac:dyDescent="0.25">
      <c r="B15" s="96" t="str">
        <f>IF('Mapa de Riscos'!B22="","",'Mapa de Riscos'!B22)</f>
        <v/>
      </c>
      <c r="C15" s="96" t="str">
        <f>IF('Mapa de Riscos'!C22="","",'Mapa de Riscos'!C22)</f>
        <v/>
      </c>
      <c r="D15" s="96" t="str">
        <f>IF('Mapa de Riscos'!D22="","",'Mapa de Riscos'!D22)</f>
        <v/>
      </c>
      <c r="E15" s="95" t="str">
        <f>IF('Mapa de Riscos'!G22="","",'Mapa de Riscos'!G22)</f>
        <v/>
      </c>
      <c r="F15" s="77"/>
      <c r="G15" s="77"/>
      <c r="H15" s="93"/>
      <c r="I15" s="93"/>
      <c r="J15" s="94"/>
      <c r="K15" s="77"/>
      <c r="L15" s="90"/>
    </row>
    <row r="16" spans="2:13" ht="19.5" customHeight="1" x14ac:dyDescent="0.25">
      <c r="B16" s="96" t="str">
        <f>IF('Mapa de Riscos'!B23="","",'Mapa de Riscos'!B23)</f>
        <v/>
      </c>
      <c r="C16" s="96" t="str">
        <f>IF('Mapa de Riscos'!C23="","",'Mapa de Riscos'!C23)</f>
        <v/>
      </c>
      <c r="D16" s="96" t="str">
        <f>IF('Mapa de Riscos'!D23="","",'Mapa de Riscos'!D23)</f>
        <v/>
      </c>
      <c r="E16" s="95" t="str">
        <f>IF('Mapa de Riscos'!G23="","",'Mapa de Riscos'!G23)</f>
        <v/>
      </c>
      <c r="F16" s="77"/>
      <c r="G16" s="77"/>
      <c r="H16" s="93"/>
      <c r="I16" s="93"/>
      <c r="J16" s="94"/>
      <c r="K16" s="77"/>
      <c r="L16" s="90"/>
    </row>
    <row r="17" spans="2:12" ht="19.5" customHeight="1" x14ac:dyDescent="0.25">
      <c r="B17" s="96" t="str">
        <f>IF('Mapa de Riscos'!B24="","",'Mapa de Riscos'!B24)</f>
        <v/>
      </c>
      <c r="C17" s="96" t="str">
        <f>IF('Mapa de Riscos'!C24="","",'Mapa de Riscos'!C24)</f>
        <v/>
      </c>
      <c r="D17" s="96" t="str">
        <f>IF('Mapa de Riscos'!D24="","",'Mapa de Riscos'!D24)</f>
        <v/>
      </c>
      <c r="E17" s="95" t="str">
        <f>IF('Mapa de Riscos'!G24="","",'Mapa de Riscos'!G24)</f>
        <v/>
      </c>
      <c r="F17" s="77"/>
      <c r="G17" s="77"/>
      <c r="H17" s="93"/>
      <c r="I17" s="93"/>
      <c r="J17" s="94"/>
      <c r="K17" s="77"/>
      <c r="L17" s="90"/>
    </row>
    <row r="18" spans="2:12" ht="19.5" customHeight="1" x14ac:dyDescent="0.25">
      <c r="B18" s="96" t="str">
        <f>IF('Mapa de Riscos'!B25="","",'Mapa de Riscos'!B25)</f>
        <v/>
      </c>
      <c r="C18" s="96" t="str">
        <f>IF('Mapa de Riscos'!C25="","",'Mapa de Riscos'!C25)</f>
        <v/>
      </c>
      <c r="D18" s="96" t="str">
        <f>IF('Mapa de Riscos'!D25="","",'Mapa de Riscos'!D25)</f>
        <v/>
      </c>
      <c r="E18" s="95" t="str">
        <f>IF('Mapa de Riscos'!G25="","",'Mapa de Riscos'!G25)</f>
        <v/>
      </c>
      <c r="F18" s="77"/>
      <c r="G18" s="77"/>
      <c r="H18" s="93"/>
      <c r="I18" s="93"/>
      <c r="J18" s="94"/>
      <c r="K18" s="77"/>
      <c r="L18" s="90"/>
    </row>
    <row r="19" spans="2:12" ht="19.5" customHeight="1" x14ac:dyDescent="0.25">
      <c r="B19" s="96" t="str">
        <f>IF('Mapa de Riscos'!B26="","",'Mapa de Riscos'!B26)</f>
        <v/>
      </c>
      <c r="C19" s="96" t="str">
        <f>IF('Mapa de Riscos'!C26="","",'Mapa de Riscos'!C26)</f>
        <v/>
      </c>
      <c r="D19" s="96" t="str">
        <f>IF('Mapa de Riscos'!D26="","",'Mapa de Riscos'!D26)</f>
        <v/>
      </c>
      <c r="E19" s="95" t="str">
        <f>IF('Mapa de Riscos'!G26="","",'Mapa de Riscos'!G26)</f>
        <v/>
      </c>
      <c r="F19" s="77"/>
      <c r="G19" s="77"/>
      <c r="H19" s="93"/>
      <c r="I19" s="93"/>
      <c r="J19" s="94"/>
      <c r="K19" s="77"/>
      <c r="L19" s="90"/>
    </row>
    <row r="20" spans="2:12" ht="19.5" customHeight="1" x14ac:dyDescent="0.25">
      <c r="B20" s="96" t="str">
        <f>IF('Mapa de Riscos'!B27="","",'Mapa de Riscos'!B27)</f>
        <v/>
      </c>
      <c r="C20" s="96" t="str">
        <f>IF('Mapa de Riscos'!C27="","",'Mapa de Riscos'!C27)</f>
        <v/>
      </c>
      <c r="D20" s="96" t="str">
        <f>IF('Mapa de Riscos'!D27="","",'Mapa de Riscos'!D27)</f>
        <v/>
      </c>
      <c r="E20" s="95" t="str">
        <f>IF('Mapa de Riscos'!G27="","",'Mapa de Riscos'!G27)</f>
        <v/>
      </c>
      <c r="F20" s="77"/>
      <c r="G20" s="77"/>
      <c r="H20" s="93"/>
      <c r="I20" s="93"/>
      <c r="J20" s="94"/>
      <c r="K20" s="77"/>
      <c r="L20" s="90"/>
    </row>
    <row r="21" spans="2:12" ht="19.5" customHeight="1" x14ac:dyDescent="0.25">
      <c r="B21" s="96" t="str">
        <f>IF('Mapa de Riscos'!B28="","",'Mapa de Riscos'!B28)</f>
        <v/>
      </c>
      <c r="C21" s="96" t="str">
        <f>IF('Mapa de Riscos'!C28="","",'Mapa de Riscos'!C28)</f>
        <v/>
      </c>
      <c r="D21" s="96" t="str">
        <f>IF('Mapa de Riscos'!D28="","",'Mapa de Riscos'!D28)</f>
        <v/>
      </c>
      <c r="E21" s="95" t="str">
        <f>IF('Mapa de Riscos'!G28="","",'Mapa de Riscos'!G28)</f>
        <v/>
      </c>
      <c r="F21" s="77"/>
      <c r="G21" s="77"/>
      <c r="H21" s="93"/>
      <c r="I21" s="93"/>
      <c r="J21" s="94"/>
      <c r="K21" s="77"/>
      <c r="L21" s="90"/>
    </row>
    <row r="22" spans="2:12" ht="19.5" customHeight="1" x14ac:dyDescent="0.25">
      <c r="B22" s="96" t="str">
        <f>IF('Mapa de Riscos'!B29="","",'Mapa de Riscos'!B29)</f>
        <v/>
      </c>
      <c r="C22" s="96" t="str">
        <f>IF('Mapa de Riscos'!C29="","",'Mapa de Riscos'!C29)</f>
        <v/>
      </c>
      <c r="D22" s="96" t="str">
        <f>IF('Mapa de Riscos'!D29="","",'Mapa de Riscos'!D29)</f>
        <v/>
      </c>
      <c r="E22" s="95" t="str">
        <f>IF('Mapa de Riscos'!G29="","",'Mapa de Riscos'!G29)</f>
        <v/>
      </c>
      <c r="F22" s="77"/>
      <c r="G22" s="77"/>
      <c r="H22" s="93"/>
      <c r="I22" s="93"/>
      <c r="J22" s="94"/>
      <c r="K22" s="77"/>
      <c r="L22" s="90"/>
    </row>
    <row r="23" spans="2:12" ht="19.5" customHeight="1" x14ac:dyDescent="0.25">
      <c r="B23" s="96" t="str">
        <f>IF('Mapa de Riscos'!B30="","",'Mapa de Riscos'!B30)</f>
        <v/>
      </c>
      <c r="C23" s="96" t="str">
        <f>IF('Mapa de Riscos'!C30="","",'Mapa de Riscos'!C30)</f>
        <v/>
      </c>
      <c r="D23" s="96" t="str">
        <f>IF('Mapa de Riscos'!D30="","",'Mapa de Riscos'!D30)</f>
        <v/>
      </c>
      <c r="E23" s="95" t="str">
        <f>IF('Mapa de Riscos'!G30="","",'Mapa de Riscos'!G30)</f>
        <v/>
      </c>
      <c r="F23" s="77"/>
      <c r="G23" s="77"/>
      <c r="H23" s="93"/>
      <c r="I23" s="93"/>
      <c r="J23" s="94"/>
      <c r="K23" s="77"/>
      <c r="L23" s="90"/>
    </row>
    <row r="24" spans="2:12" ht="19.5" customHeight="1" x14ac:dyDescent="0.25">
      <c r="B24" s="96" t="str">
        <f>IF('Mapa de Riscos'!B31="","",'Mapa de Riscos'!B31)</f>
        <v/>
      </c>
      <c r="C24" s="96" t="str">
        <f>IF('Mapa de Riscos'!C31="","",'Mapa de Riscos'!C31)</f>
        <v/>
      </c>
      <c r="D24" s="96" t="str">
        <f>IF('Mapa de Riscos'!D31="","",'Mapa de Riscos'!D31)</f>
        <v/>
      </c>
      <c r="E24" s="95" t="str">
        <f>IF('Mapa de Riscos'!G31="","",'Mapa de Riscos'!G31)</f>
        <v/>
      </c>
      <c r="F24" s="77"/>
      <c r="G24" s="77"/>
      <c r="H24" s="93"/>
      <c r="I24" s="93"/>
      <c r="J24" s="94"/>
      <c r="K24" s="77"/>
      <c r="L24" s="90"/>
    </row>
    <row r="25" spans="2:12" ht="19.5" customHeight="1" x14ac:dyDescent="0.25">
      <c r="B25" s="96" t="str">
        <f>IF('Mapa de Riscos'!B32="","",'Mapa de Riscos'!B32)</f>
        <v/>
      </c>
      <c r="C25" s="96" t="str">
        <f>IF('Mapa de Riscos'!C32="","",'Mapa de Riscos'!C32)</f>
        <v/>
      </c>
      <c r="D25" s="96" t="str">
        <f>IF('Mapa de Riscos'!D32="","",'Mapa de Riscos'!D32)</f>
        <v/>
      </c>
      <c r="E25" s="95" t="str">
        <f>IF('Mapa de Riscos'!G32="","",'Mapa de Riscos'!G32)</f>
        <v/>
      </c>
      <c r="F25" s="77"/>
      <c r="G25" s="77"/>
      <c r="H25" s="93"/>
      <c r="I25" s="93"/>
      <c r="J25" s="94"/>
      <c r="K25" s="77"/>
      <c r="L25" s="90"/>
    </row>
    <row r="26" spans="2:12" ht="19.5" customHeight="1" x14ac:dyDescent="0.25">
      <c r="B26" s="96" t="str">
        <f>IF('Mapa de Riscos'!B33="","",'Mapa de Riscos'!B33)</f>
        <v/>
      </c>
      <c r="C26" s="96" t="str">
        <f>IF('Mapa de Riscos'!C33="","",'Mapa de Riscos'!C33)</f>
        <v/>
      </c>
      <c r="D26" s="96" t="str">
        <f>IF('Mapa de Riscos'!D33="","",'Mapa de Riscos'!D33)</f>
        <v/>
      </c>
      <c r="E26" s="95" t="str">
        <f>IF('Mapa de Riscos'!G33="","",'Mapa de Riscos'!G33)</f>
        <v/>
      </c>
      <c r="F26" s="77"/>
      <c r="G26" s="77"/>
      <c r="H26" s="93"/>
      <c r="I26" s="93"/>
      <c r="J26" s="94"/>
      <c r="K26" s="77"/>
      <c r="L26" s="90"/>
    </row>
    <row r="27" spans="2:12" ht="19.5" customHeight="1" x14ac:dyDescent="0.25">
      <c r="B27" s="96" t="str">
        <f>IF('Mapa de Riscos'!B34="","",'Mapa de Riscos'!B34)</f>
        <v/>
      </c>
      <c r="C27" s="96" t="str">
        <f>IF('Mapa de Riscos'!C34="","",'Mapa de Riscos'!C34)</f>
        <v/>
      </c>
      <c r="D27" s="96" t="str">
        <f>IF('Mapa de Riscos'!D34="","",'Mapa de Riscos'!D34)</f>
        <v/>
      </c>
      <c r="E27" s="95" t="str">
        <f>IF('Mapa de Riscos'!G34="","",'Mapa de Riscos'!G34)</f>
        <v/>
      </c>
      <c r="F27" s="77"/>
      <c r="G27" s="77"/>
      <c r="H27" s="93"/>
      <c r="I27" s="93"/>
      <c r="J27" s="94"/>
      <c r="K27" s="77"/>
      <c r="L27" s="90"/>
    </row>
    <row r="28" spans="2:12" ht="19.5" customHeight="1" x14ac:dyDescent="0.25">
      <c r="B28" s="96" t="str">
        <f>IF('Mapa de Riscos'!B35="","",'Mapa de Riscos'!B35)</f>
        <v/>
      </c>
      <c r="C28" s="96" t="str">
        <f>IF('Mapa de Riscos'!C35="","",'Mapa de Riscos'!C35)</f>
        <v/>
      </c>
      <c r="D28" s="96" t="str">
        <f>IF('Mapa de Riscos'!D35="","",'Mapa de Riscos'!D35)</f>
        <v/>
      </c>
      <c r="E28" s="95" t="str">
        <f>IF('Mapa de Riscos'!G35="","",'Mapa de Riscos'!G35)</f>
        <v/>
      </c>
      <c r="F28" s="77"/>
      <c r="G28" s="77"/>
      <c r="H28" s="93"/>
      <c r="I28" s="93"/>
      <c r="J28" s="94"/>
      <c r="K28" s="77"/>
      <c r="L28" s="90"/>
    </row>
    <row r="29" spans="2:12" ht="19.5" customHeight="1" x14ac:dyDescent="0.25">
      <c r="B29" s="96" t="str">
        <f>IF('Mapa de Riscos'!B36="","",'Mapa de Riscos'!B36)</f>
        <v/>
      </c>
      <c r="C29" s="96" t="str">
        <f>IF('Mapa de Riscos'!C36="","",'Mapa de Riscos'!C36)</f>
        <v/>
      </c>
      <c r="D29" s="96" t="str">
        <f>IF('Mapa de Riscos'!D36="","",'Mapa de Riscos'!D36)</f>
        <v/>
      </c>
      <c r="E29" s="95" t="str">
        <f>IF('Mapa de Riscos'!G36="","",'Mapa de Riscos'!G36)</f>
        <v/>
      </c>
      <c r="F29" s="77"/>
      <c r="G29" s="77"/>
      <c r="H29" s="93"/>
      <c r="I29" s="93"/>
      <c r="J29" s="94"/>
      <c r="K29" s="77"/>
      <c r="L29" s="90"/>
    </row>
    <row r="30" spans="2:12" ht="19.5" customHeight="1" x14ac:dyDescent="0.25">
      <c r="B30" s="96" t="str">
        <f>IF('Mapa de Riscos'!B37="","",'Mapa de Riscos'!B37)</f>
        <v/>
      </c>
      <c r="C30" s="96" t="str">
        <f>IF('Mapa de Riscos'!C37="","",'Mapa de Riscos'!C37)</f>
        <v/>
      </c>
      <c r="D30" s="96" t="str">
        <f>IF('Mapa de Riscos'!D37="","",'Mapa de Riscos'!D37)</f>
        <v/>
      </c>
      <c r="E30" s="95" t="str">
        <f>IF('Mapa de Riscos'!G37="","",'Mapa de Riscos'!G37)</f>
        <v/>
      </c>
      <c r="F30" s="77"/>
      <c r="G30" s="77"/>
      <c r="H30" s="93"/>
      <c r="I30" s="93"/>
      <c r="J30" s="94"/>
      <c r="K30" s="77"/>
      <c r="L30" s="90"/>
    </row>
    <row r="31" spans="2:12" ht="19.5" customHeight="1" x14ac:dyDescent="0.25">
      <c r="B31" s="96" t="str">
        <f>IF('Mapa de Riscos'!B38="","",'Mapa de Riscos'!B38)</f>
        <v/>
      </c>
      <c r="C31" s="96" t="str">
        <f>IF('Mapa de Riscos'!C38="","",'Mapa de Riscos'!C38)</f>
        <v/>
      </c>
      <c r="D31" s="96" t="str">
        <f>IF('Mapa de Riscos'!D38="","",'Mapa de Riscos'!D38)</f>
        <v/>
      </c>
      <c r="E31" s="95" t="str">
        <f>IF('Mapa de Riscos'!G38="","",'Mapa de Riscos'!G38)</f>
        <v/>
      </c>
      <c r="F31" s="77"/>
      <c r="G31" s="77"/>
      <c r="H31" s="93"/>
      <c r="I31" s="93"/>
      <c r="J31" s="94"/>
      <c r="K31" s="77"/>
      <c r="L31" s="90"/>
    </row>
    <row r="32" spans="2:12" ht="19.5" customHeight="1" x14ac:dyDescent="0.25">
      <c r="B32" s="96" t="str">
        <f>IF('Mapa de Riscos'!B39="","",'Mapa de Riscos'!B39)</f>
        <v/>
      </c>
      <c r="C32" s="96" t="str">
        <f>IF('Mapa de Riscos'!C39="","",'Mapa de Riscos'!C39)</f>
        <v/>
      </c>
      <c r="D32" s="96" t="str">
        <f>IF('Mapa de Riscos'!D39="","",'Mapa de Riscos'!D39)</f>
        <v/>
      </c>
      <c r="E32" s="95" t="str">
        <f>IF('Mapa de Riscos'!G39="","",'Mapa de Riscos'!G39)</f>
        <v/>
      </c>
      <c r="F32" s="77"/>
      <c r="G32" s="77"/>
      <c r="H32" s="93"/>
      <c r="I32" s="93"/>
      <c r="J32" s="94"/>
      <c r="K32" s="77"/>
      <c r="L32" s="90"/>
    </row>
    <row r="33" spans="2:12" ht="19.5" customHeight="1" x14ac:dyDescent="0.25">
      <c r="B33" s="96" t="str">
        <f>IF('Mapa de Riscos'!B40="","",'Mapa de Riscos'!B40)</f>
        <v/>
      </c>
      <c r="C33" s="96" t="str">
        <f>IF('Mapa de Riscos'!C40="","",'Mapa de Riscos'!C40)</f>
        <v/>
      </c>
      <c r="D33" s="96" t="str">
        <f>IF('Mapa de Riscos'!D40="","",'Mapa de Riscos'!D40)</f>
        <v/>
      </c>
      <c r="E33" s="95" t="str">
        <f>IF('Mapa de Riscos'!G40="","",'Mapa de Riscos'!G40)</f>
        <v/>
      </c>
      <c r="F33" s="77"/>
      <c r="G33" s="77"/>
      <c r="H33" s="93"/>
      <c r="I33" s="93"/>
      <c r="J33" s="94"/>
      <c r="K33" s="77"/>
      <c r="L33" s="90"/>
    </row>
    <row r="34" spans="2:12" ht="19.5" customHeight="1" x14ac:dyDescent="0.25">
      <c r="B34" s="96" t="str">
        <f>IF('Mapa de Riscos'!B41="","",'Mapa de Riscos'!B41)</f>
        <v/>
      </c>
      <c r="C34" s="96" t="str">
        <f>IF('Mapa de Riscos'!C41="","",'Mapa de Riscos'!C41)</f>
        <v/>
      </c>
      <c r="D34" s="96" t="str">
        <f>IF('Mapa de Riscos'!D41="","",'Mapa de Riscos'!D41)</f>
        <v/>
      </c>
      <c r="E34" s="95" t="str">
        <f>IF('Mapa de Riscos'!G41="","",'Mapa de Riscos'!G41)</f>
        <v/>
      </c>
      <c r="F34" s="77"/>
      <c r="G34" s="77"/>
      <c r="H34" s="93"/>
      <c r="I34" s="93"/>
      <c r="J34" s="94"/>
      <c r="K34" s="77"/>
      <c r="L34" s="90"/>
    </row>
    <row r="35" spans="2:12" ht="19.5" customHeight="1" x14ac:dyDescent="0.25">
      <c r="B35" s="96" t="str">
        <f>IF('Mapa de Riscos'!B42="","",'Mapa de Riscos'!B42)</f>
        <v/>
      </c>
      <c r="C35" s="96" t="str">
        <f>IF('Mapa de Riscos'!C42="","",'Mapa de Riscos'!C42)</f>
        <v/>
      </c>
      <c r="D35" s="96" t="str">
        <f>IF('Mapa de Riscos'!D42="","",'Mapa de Riscos'!D42)</f>
        <v/>
      </c>
      <c r="E35" s="95" t="str">
        <f>IF('Mapa de Riscos'!G42="","",'Mapa de Riscos'!G42)</f>
        <v/>
      </c>
      <c r="F35" s="77"/>
      <c r="G35" s="77"/>
      <c r="H35" s="93"/>
      <c r="I35" s="93"/>
      <c r="J35" s="94"/>
      <c r="K35" s="77"/>
      <c r="L35" s="90"/>
    </row>
    <row r="36" spans="2:12" ht="19.5" customHeight="1" x14ac:dyDescent="0.25">
      <c r="B36" s="96" t="str">
        <f>IF('Mapa de Riscos'!B43="","",'Mapa de Riscos'!B43)</f>
        <v/>
      </c>
      <c r="C36" s="96" t="str">
        <f>IF('Mapa de Riscos'!C43="","",'Mapa de Riscos'!C43)</f>
        <v/>
      </c>
      <c r="D36" s="96" t="str">
        <f>IF('Mapa de Riscos'!D43="","",'Mapa de Riscos'!D43)</f>
        <v/>
      </c>
      <c r="E36" s="95" t="str">
        <f>IF('Mapa de Riscos'!G43="","",'Mapa de Riscos'!G43)</f>
        <v/>
      </c>
      <c r="F36" s="77"/>
      <c r="G36" s="77"/>
      <c r="H36" s="93"/>
      <c r="I36" s="93"/>
      <c r="J36" s="94"/>
      <c r="K36" s="77"/>
      <c r="L36" s="90"/>
    </row>
    <row r="37" spans="2:12" ht="19.5" customHeight="1" x14ac:dyDescent="0.25">
      <c r="B37" s="96" t="str">
        <f>IF('Mapa de Riscos'!B44="","",'Mapa de Riscos'!B44)</f>
        <v/>
      </c>
      <c r="C37" s="96" t="str">
        <f>IF('Mapa de Riscos'!C44="","",'Mapa de Riscos'!C44)</f>
        <v/>
      </c>
      <c r="D37" s="96" t="str">
        <f>IF('Mapa de Riscos'!D44="","",'Mapa de Riscos'!D44)</f>
        <v/>
      </c>
      <c r="E37" s="95" t="str">
        <f>IF('Mapa de Riscos'!G44="","",'Mapa de Riscos'!G44)</f>
        <v/>
      </c>
      <c r="F37" s="77"/>
      <c r="G37" s="77"/>
      <c r="H37" s="93"/>
      <c r="I37" s="93"/>
      <c r="J37" s="94"/>
      <c r="K37" s="77"/>
      <c r="L37" s="90"/>
    </row>
    <row r="38" spans="2:12" ht="19.5" customHeight="1" x14ac:dyDescent="0.25">
      <c r="B38" s="96" t="str">
        <f>IF('Mapa de Riscos'!B45="","",'Mapa de Riscos'!B45)</f>
        <v/>
      </c>
      <c r="C38" s="96" t="str">
        <f>IF('Mapa de Riscos'!C45="","",'Mapa de Riscos'!C45)</f>
        <v/>
      </c>
      <c r="D38" s="96" t="str">
        <f>IF('Mapa de Riscos'!D45="","",'Mapa de Riscos'!D45)</f>
        <v/>
      </c>
      <c r="E38" s="95" t="str">
        <f>IF('Mapa de Riscos'!G45="","",'Mapa de Riscos'!G45)</f>
        <v/>
      </c>
      <c r="F38" s="77"/>
      <c r="G38" s="77"/>
      <c r="H38" s="93"/>
      <c r="I38" s="93"/>
      <c r="J38" s="94"/>
      <c r="K38" s="77"/>
      <c r="L38" s="90"/>
    </row>
    <row r="39" spans="2:12" ht="19.5" customHeight="1" x14ac:dyDescent="0.25">
      <c r="B39" s="96" t="str">
        <f>IF('Mapa de Riscos'!B46="","",'Mapa de Riscos'!B46)</f>
        <v/>
      </c>
      <c r="C39" s="96" t="str">
        <f>IF('Mapa de Riscos'!C46="","",'Mapa de Riscos'!C46)</f>
        <v/>
      </c>
      <c r="D39" s="96" t="str">
        <f>IF('Mapa de Riscos'!D46="","",'Mapa de Riscos'!D46)</f>
        <v/>
      </c>
      <c r="E39" s="95" t="str">
        <f>IF('Mapa de Riscos'!G46="","",'Mapa de Riscos'!G46)</f>
        <v/>
      </c>
      <c r="F39" s="77"/>
      <c r="G39" s="77"/>
      <c r="H39" s="93"/>
      <c r="I39" s="93"/>
      <c r="J39" s="94"/>
      <c r="K39" s="77"/>
      <c r="L39" s="90"/>
    </row>
    <row r="40" spans="2:12" ht="19.5" customHeight="1" x14ac:dyDescent="0.25">
      <c r="B40" s="96" t="str">
        <f>IF('Mapa de Riscos'!B47="","",'Mapa de Riscos'!B47)</f>
        <v/>
      </c>
      <c r="C40" s="96" t="str">
        <f>IF('Mapa de Riscos'!C47="","",'Mapa de Riscos'!C47)</f>
        <v/>
      </c>
      <c r="D40" s="96" t="str">
        <f>IF('Mapa de Riscos'!D47="","",'Mapa de Riscos'!D47)</f>
        <v/>
      </c>
      <c r="E40" s="95" t="str">
        <f>IF('Mapa de Riscos'!G47="","",'Mapa de Riscos'!G47)</f>
        <v/>
      </c>
      <c r="F40" s="77"/>
      <c r="G40" s="77"/>
      <c r="H40" s="93"/>
      <c r="I40" s="93"/>
      <c r="J40" s="94"/>
      <c r="K40" s="77"/>
      <c r="L40" s="90"/>
    </row>
    <row r="41" spans="2:12" ht="19.5" customHeight="1" x14ac:dyDescent="0.25">
      <c r="B41" s="96" t="str">
        <f>IF('Mapa de Riscos'!B48="","",'Mapa de Riscos'!B48)</f>
        <v/>
      </c>
      <c r="C41" s="96" t="str">
        <f>IF('Mapa de Riscos'!C48="","",'Mapa de Riscos'!C48)</f>
        <v/>
      </c>
      <c r="D41" s="96" t="str">
        <f>IF('Mapa de Riscos'!D48="","",'Mapa de Riscos'!D48)</f>
        <v/>
      </c>
      <c r="E41" s="95" t="str">
        <f>IF('Mapa de Riscos'!G48="","",'Mapa de Riscos'!G48)</f>
        <v/>
      </c>
      <c r="F41" s="77"/>
      <c r="G41" s="77"/>
      <c r="H41" s="93"/>
      <c r="I41" s="93"/>
      <c r="J41" s="94"/>
      <c r="K41" s="77"/>
      <c r="L41" s="90"/>
    </row>
    <row r="42" spans="2:12" ht="19.5" customHeight="1" x14ac:dyDescent="0.25">
      <c r="B42" s="96" t="str">
        <f>IF('Mapa de Riscos'!B49="","",'Mapa de Riscos'!B49)</f>
        <v/>
      </c>
      <c r="C42" s="96" t="str">
        <f>IF('Mapa de Riscos'!C49="","",'Mapa de Riscos'!C49)</f>
        <v/>
      </c>
      <c r="D42" s="96" t="str">
        <f>IF('Mapa de Riscos'!D49="","",'Mapa de Riscos'!D49)</f>
        <v/>
      </c>
      <c r="E42" s="95" t="str">
        <f>IF('Mapa de Riscos'!G49="","",'Mapa de Riscos'!G49)</f>
        <v/>
      </c>
      <c r="F42" s="77"/>
      <c r="G42" s="77"/>
      <c r="H42" s="93"/>
      <c r="I42" s="93"/>
      <c r="J42" s="94"/>
      <c r="K42" s="77"/>
      <c r="L42" s="90"/>
    </row>
    <row r="43" spans="2:12" ht="19.5" customHeight="1" x14ac:dyDescent="0.25">
      <c r="B43" s="96" t="str">
        <f>IF('Mapa de Riscos'!B50="","",'Mapa de Riscos'!B50)</f>
        <v/>
      </c>
      <c r="C43" s="96" t="str">
        <f>IF('Mapa de Riscos'!C50="","",'Mapa de Riscos'!C50)</f>
        <v/>
      </c>
      <c r="D43" s="96" t="str">
        <f>IF('Mapa de Riscos'!D50="","",'Mapa de Riscos'!D50)</f>
        <v/>
      </c>
      <c r="E43" s="95" t="str">
        <f>IF('Mapa de Riscos'!G50="","",'Mapa de Riscos'!G50)</f>
        <v/>
      </c>
      <c r="F43" s="77"/>
      <c r="G43" s="77"/>
      <c r="H43" s="93"/>
      <c r="I43" s="93"/>
      <c r="J43" s="94"/>
      <c r="K43" s="77"/>
      <c r="L43" s="90"/>
    </row>
    <row r="44" spans="2:12" ht="19.5" customHeight="1" x14ac:dyDescent="0.25">
      <c r="B44" s="96" t="str">
        <f>IF('Mapa de Riscos'!B51="","",'Mapa de Riscos'!B51)</f>
        <v/>
      </c>
      <c r="C44" s="96" t="str">
        <f>IF('Mapa de Riscos'!C51="","",'Mapa de Riscos'!C51)</f>
        <v/>
      </c>
      <c r="D44" s="96" t="str">
        <f>IF('Mapa de Riscos'!D51="","",'Mapa de Riscos'!D51)</f>
        <v/>
      </c>
      <c r="E44" s="95" t="str">
        <f>IF('Mapa de Riscos'!G51="","",'Mapa de Riscos'!G51)</f>
        <v/>
      </c>
      <c r="F44" s="77"/>
      <c r="G44" s="77"/>
      <c r="H44" s="93"/>
      <c r="I44" s="93"/>
      <c r="J44" s="94"/>
      <c r="K44" s="77"/>
      <c r="L44" s="90"/>
    </row>
    <row r="45" spans="2:12" ht="19.5" customHeight="1" x14ac:dyDescent="0.25">
      <c r="B45" s="96" t="str">
        <f>IF('Mapa de Riscos'!B52="","",'Mapa de Riscos'!B52)</f>
        <v/>
      </c>
      <c r="C45" s="96" t="str">
        <f>IF('Mapa de Riscos'!C52="","",'Mapa de Riscos'!C52)</f>
        <v/>
      </c>
      <c r="D45" s="96" t="str">
        <f>IF('Mapa de Riscos'!D52="","",'Mapa de Riscos'!D52)</f>
        <v/>
      </c>
      <c r="E45" s="95" t="str">
        <f>IF('Mapa de Riscos'!G52="","",'Mapa de Riscos'!G52)</f>
        <v/>
      </c>
      <c r="F45" s="77"/>
      <c r="G45" s="77"/>
      <c r="H45" s="93"/>
      <c r="I45" s="93"/>
      <c r="J45" s="94"/>
      <c r="K45" s="77"/>
      <c r="L45" s="90"/>
    </row>
    <row r="46" spans="2:12" ht="19.5" customHeight="1" x14ac:dyDescent="0.25">
      <c r="B46" s="96" t="str">
        <f>IF('Mapa de Riscos'!B53="","",'Mapa de Riscos'!B53)</f>
        <v/>
      </c>
      <c r="C46" s="96" t="str">
        <f>IF('Mapa de Riscos'!C53="","",'Mapa de Riscos'!C53)</f>
        <v/>
      </c>
      <c r="D46" s="96" t="str">
        <f>IF('Mapa de Riscos'!D53="","",'Mapa de Riscos'!D53)</f>
        <v/>
      </c>
      <c r="E46" s="95" t="str">
        <f>IF('Mapa de Riscos'!G53="","",'Mapa de Riscos'!G53)</f>
        <v/>
      </c>
      <c r="F46" s="77"/>
      <c r="G46" s="77"/>
      <c r="H46" s="93"/>
      <c r="I46" s="93"/>
      <c r="J46" s="94"/>
      <c r="K46" s="77"/>
      <c r="L46" s="90"/>
    </row>
    <row r="47" spans="2:12" ht="19.5" customHeight="1" x14ac:dyDescent="0.25">
      <c r="B47" s="96" t="str">
        <f>IF('Mapa de Riscos'!B54="","",'Mapa de Riscos'!B54)</f>
        <v/>
      </c>
      <c r="C47" s="96" t="str">
        <f>IF('Mapa de Riscos'!C54="","",'Mapa de Riscos'!C54)</f>
        <v/>
      </c>
      <c r="D47" s="96" t="str">
        <f>IF('Mapa de Riscos'!D54="","",'Mapa de Riscos'!D54)</f>
        <v/>
      </c>
      <c r="E47" s="95" t="str">
        <f>IF('Mapa de Riscos'!G54="","",'Mapa de Riscos'!G54)</f>
        <v/>
      </c>
      <c r="F47" s="77"/>
      <c r="G47" s="77"/>
      <c r="H47" s="93"/>
      <c r="I47" s="93"/>
      <c r="J47" s="94"/>
      <c r="K47" s="77"/>
      <c r="L47" s="90"/>
    </row>
    <row r="48" spans="2:12" ht="19.5" customHeight="1" x14ac:dyDescent="0.25">
      <c r="B48" s="96" t="str">
        <f>IF('Mapa de Riscos'!B55="","",'Mapa de Riscos'!B55)</f>
        <v/>
      </c>
      <c r="C48" s="96" t="str">
        <f>IF('Mapa de Riscos'!C55="","",'Mapa de Riscos'!C55)</f>
        <v/>
      </c>
      <c r="D48" s="96" t="str">
        <f>IF('Mapa de Riscos'!D55="","",'Mapa de Riscos'!D55)</f>
        <v/>
      </c>
      <c r="E48" s="95" t="str">
        <f>IF('Mapa de Riscos'!G55="","",'Mapa de Riscos'!G55)</f>
        <v/>
      </c>
      <c r="F48" s="77"/>
      <c r="G48" s="77"/>
      <c r="H48" s="93"/>
      <c r="I48" s="93"/>
      <c r="J48" s="94"/>
      <c r="K48" s="77"/>
      <c r="L48" s="90"/>
    </row>
    <row r="49" spans="2:12" ht="19.5" customHeight="1" x14ac:dyDescent="0.25">
      <c r="B49" s="96" t="str">
        <f>IF('Mapa de Riscos'!B56="","",'Mapa de Riscos'!B56)</f>
        <v/>
      </c>
      <c r="C49" s="96" t="str">
        <f>IF('Mapa de Riscos'!C56="","",'Mapa de Riscos'!C56)</f>
        <v/>
      </c>
      <c r="D49" s="96" t="str">
        <f>IF('Mapa de Riscos'!D56="","",'Mapa de Riscos'!D56)</f>
        <v/>
      </c>
      <c r="E49" s="95" t="str">
        <f>IF('Mapa de Riscos'!G56="","",'Mapa de Riscos'!G56)</f>
        <v/>
      </c>
      <c r="F49" s="77"/>
      <c r="G49" s="77"/>
      <c r="H49" s="93"/>
      <c r="I49" s="93"/>
      <c r="J49" s="94"/>
      <c r="K49" s="77"/>
      <c r="L49" s="90"/>
    </row>
    <row r="50" spans="2:12" ht="19.5" customHeight="1" x14ac:dyDescent="0.25">
      <c r="B50" s="96" t="str">
        <f>IF('Mapa de Riscos'!B57="","",'Mapa de Riscos'!B57)</f>
        <v/>
      </c>
      <c r="C50" s="96" t="str">
        <f>IF('Mapa de Riscos'!C57="","",'Mapa de Riscos'!C57)</f>
        <v/>
      </c>
      <c r="D50" s="96" t="str">
        <f>IF('Mapa de Riscos'!D57="","",'Mapa de Riscos'!D57)</f>
        <v/>
      </c>
      <c r="E50" s="95" t="str">
        <f>IF('Mapa de Riscos'!G57="","",'Mapa de Riscos'!G57)</f>
        <v/>
      </c>
      <c r="F50" s="77"/>
      <c r="G50" s="77"/>
      <c r="H50" s="93"/>
      <c r="I50" s="93"/>
      <c r="J50" s="94"/>
      <c r="K50" s="77"/>
      <c r="L50" s="90"/>
    </row>
    <row r="51" spans="2:12" ht="19.5" customHeight="1" x14ac:dyDescent="0.25">
      <c r="B51" s="96" t="str">
        <f>IF('Mapa de Riscos'!B58="","",'Mapa de Riscos'!B58)</f>
        <v/>
      </c>
      <c r="C51" s="96" t="str">
        <f>IF('Mapa de Riscos'!C58="","",'Mapa de Riscos'!C58)</f>
        <v/>
      </c>
      <c r="D51" s="96" t="str">
        <f>IF('Mapa de Riscos'!D58="","",'Mapa de Riscos'!D58)</f>
        <v/>
      </c>
      <c r="E51" s="95" t="str">
        <f>IF('Mapa de Riscos'!G58="","",'Mapa de Riscos'!G58)</f>
        <v/>
      </c>
      <c r="F51" s="77"/>
      <c r="G51" s="77"/>
      <c r="H51" s="93"/>
      <c r="I51" s="93"/>
      <c r="J51" s="94"/>
      <c r="K51" s="77"/>
      <c r="L51" s="90"/>
    </row>
    <row r="52" spans="2:12" ht="19.5" customHeight="1" x14ac:dyDescent="0.25">
      <c r="B52" s="96" t="str">
        <f>IF('Mapa de Riscos'!B59="","",'Mapa de Riscos'!B59)</f>
        <v/>
      </c>
      <c r="C52" s="96" t="str">
        <f>IF('Mapa de Riscos'!C59="","",'Mapa de Riscos'!C59)</f>
        <v/>
      </c>
      <c r="D52" s="96" t="str">
        <f>IF('Mapa de Riscos'!D59="","",'Mapa de Riscos'!D59)</f>
        <v/>
      </c>
      <c r="E52" s="95" t="str">
        <f>IF('Mapa de Riscos'!G59="","",'Mapa de Riscos'!G59)</f>
        <v/>
      </c>
      <c r="F52" s="77"/>
      <c r="G52" s="77"/>
      <c r="H52" s="93"/>
      <c r="I52" s="93"/>
      <c r="J52" s="94"/>
      <c r="K52" s="77"/>
      <c r="L52" s="90"/>
    </row>
    <row r="53" spans="2:12" ht="19.5" customHeight="1" x14ac:dyDescent="0.25">
      <c r="B53" s="96" t="str">
        <f>IF('Mapa de Riscos'!B60="","",'Mapa de Riscos'!B60)</f>
        <v/>
      </c>
      <c r="C53" s="96" t="str">
        <f>IF('Mapa de Riscos'!C60="","",'Mapa de Riscos'!C60)</f>
        <v/>
      </c>
      <c r="D53" s="96" t="str">
        <f>IF('Mapa de Riscos'!D60="","",'Mapa de Riscos'!D60)</f>
        <v/>
      </c>
      <c r="E53" s="95" t="str">
        <f>IF('Mapa de Riscos'!G60="","",'Mapa de Riscos'!G60)</f>
        <v/>
      </c>
      <c r="F53" s="77"/>
      <c r="G53" s="77"/>
      <c r="H53" s="93"/>
      <c r="I53" s="93"/>
      <c r="J53" s="94"/>
      <c r="K53" s="77"/>
      <c r="L53" s="90"/>
    </row>
    <row r="54" spans="2:12" ht="19.5" customHeight="1" x14ac:dyDescent="0.25">
      <c r="B54" s="96" t="str">
        <f>IF('Mapa de Riscos'!B61="","",'Mapa de Riscos'!B61)</f>
        <v/>
      </c>
      <c r="C54" s="96" t="str">
        <f>IF('Mapa de Riscos'!C61="","",'Mapa de Riscos'!C61)</f>
        <v/>
      </c>
      <c r="D54" s="96" t="str">
        <f>IF('Mapa de Riscos'!D61="","",'Mapa de Riscos'!D61)</f>
        <v/>
      </c>
      <c r="E54" s="95" t="str">
        <f>IF('Mapa de Riscos'!G61="","",'Mapa de Riscos'!G61)</f>
        <v/>
      </c>
      <c r="F54" s="77"/>
      <c r="G54" s="77"/>
      <c r="H54" s="93"/>
      <c r="I54" s="93"/>
      <c r="J54" s="94"/>
      <c r="K54" s="77"/>
      <c r="L54" s="90"/>
    </row>
    <row r="55" spans="2:12" ht="19.5" customHeight="1" x14ac:dyDescent="0.25">
      <c r="B55" s="96" t="str">
        <f>IF('Mapa de Riscos'!B62="","",'Mapa de Riscos'!B62)</f>
        <v/>
      </c>
      <c r="C55" s="96" t="str">
        <f>IF('Mapa de Riscos'!C62="","",'Mapa de Riscos'!C62)</f>
        <v/>
      </c>
      <c r="D55" s="96" t="str">
        <f>IF('Mapa de Riscos'!D62="","",'Mapa de Riscos'!D62)</f>
        <v/>
      </c>
      <c r="E55" s="95" t="str">
        <f>IF('Mapa de Riscos'!G62="","",'Mapa de Riscos'!G62)</f>
        <v/>
      </c>
      <c r="F55" s="77"/>
      <c r="G55" s="77"/>
      <c r="H55" s="93"/>
      <c r="I55" s="93"/>
      <c r="J55" s="94"/>
      <c r="K55" s="77"/>
      <c r="L55" s="90"/>
    </row>
    <row r="56" spans="2:12" ht="19.5" customHeight="1" x14ac:dyDescent="0.25">
      <c r="B56" s="96" t="str">
        <f>IF('Mapa de Riscos'!B63="","",'Mapa de Riscos'!B63)</f>
        <v/>
      </c>
      <c r="C56" s="96" t="str">
        <f>IF('Mapa de Riscos'!C63="","",'Mapa de Riscos'!C63)</f>
        <v/>
      </c>
      <c r="D56" s="96" t="str">
        <f>IF('Mapa de Riscos'!D63="","",'Mapa de Riscos'!D63)</f>
        <v/>
      </c>
      <c r="E56" s="95" t="str">
        <f>IF('Mapa de Riscos'!G63="","",'Mapa de Riscos'!G63)</f>
        <v/>
      </c>
      <c r="F56" s="77"/>
      <c r="G56" s="77"/>
      <c r="H56" s="93"/>
      <c r="I56" s="93"/>
      <c r="J56" s="94"/>
      <c r="K56" s="77"/>
      <c r="L56" s="90"/>
    </row>
    <row r="57" spans="2:12" ht="19.5" customHeight="1" x14ac:dyDescent="0.25">
      <c r="B57" s="96" t="str">
        <f>IF('Mapa de Riscos'!B64="","",'Mapa de Riscos'!B64)</f>
        <v/>
      </c>
      <c r="C57" s="96" t="str">
        <f>IF('Mapa de Riscos'!C64="","",'Mapa de Riscos'!C64)</f>
        <v/>
      </c>
      <c r="D57" s="96" t="str">
        <f>IF('Mapa de Riscos'!D64="","",'Mapa de Riscos'!D64)</f>
        <v/>
      </c>
      <c r="E57" s="95" t="str">
        <f>IF('Mapa de Riscos'!G64="","",'Mapa de Riscos'!G64)</f>
        <v/>
      </c>
      <c r="F57" s="77"/>
      <c r="G57" s="77"/>
      <c r="H57" s="93"/>
      <c r="I57" s="93"/>
      <c r="J57" s="94"/>
      <c r="K57" s="77"/>
      <c r="L57" s="90"/>
    </row>
    <row r="58" spans="2:12" ht="19.5" customHeight="1" x14ac:dyDescent="0.25">
      <c r="B58" s="96" t="str">
        <f>IF('Mapa de Riscos'!B65="","",'Mapa de Riscos'!B65)</f>
        <v/>
      </c>
      <c r="C58" s="96" t="str">
        <f>IF('Mapa de Riscos'!C65="","",'Mapa de Riscos'!C65)</f>
        <v/>
      </c>
      <c r="D58" s="96" t="str">
        <f>IF('Mapa de Riscos'!D65="","",'Mapa de Riscos'!D65)</f>
        <v/>
      </c>
      <c r="E58" s="95" t="str">
        <f>IF('Mapa de Riscos'!G65="","",'Mapa de Riscos'!G65)</f>
        <v/>
      </c>
      <c r="F58" s="77"/>
      <c r="G58" s="77"/>
      <c r="H58" s="93"/>
      <c r="I58" s="93"/>
      <c r="J58" s="94"/>
      <c r="K58" s="77"/>
      <c r="L58" s="90"/>
    </row>
    <row r="59" spans="2:12" ht="19.5" customHeight="1" x14ac:dyDescent="0.25">
      <c r="B59" s="96" t="str">
        <f>IF('Mapa de Riscos'!B66="","",'Mapa de Riscos'!B66)</f>
        <v/>
      </c>
      <c r="C59" s="96" t="str">
        <f>IF('Mapa de Riscos'!C66="","",'Mapa de Riscos'!C66)</f>
        <v/>
      </c>
      <c r="D59" s="96" t="str">
        <f>IF('Mapa de Riscos'!D66="","",'Mapa de Riscos'!D66)</f>
        <v/>
      </c>
      <c r="E59" s="95" t="str">
        <f>IF('Mapa de Riscos'!G66="","",'Mapa de Riscos'!G66)</f>
        <v/>
      </c>
      <c r="F59" s="77"/>
      <c r="G59" s="77"/>
      <c r="H59" s="93"/>
      <c r="I59" s="93"/>
      <c r="J59" s="94"/>
      <c r="K59" s="77"/>
      <c r="L59" s="90"/>
    </row>
    <row r="60" spans="2:12" ht="19.5" customHeight="1" x14ac:dyDescent="0.25">
      <c r="B60" s="96" t="str">
        <f>IF('Mapa de Riscos'!B67="","",'Mapa de Riscos'!B67)</f>
        <v/>
      </c>
      <c r="C60" s="96" t="str">
        <f>IF('Mapa de Riscos'!C67="","",'Mapa de Riscos'!C67)</f>
        <v/>
      </c>
      <c r="D60" s="96" t="str">
        <f>IF('Mapa de Riscos'!D67="","",'Mapa de Riscos'!D67)</f>
        <v/>
      </c>
      <c r="E60" s="95" t="str">
        <f>IF('Mapa de Riscos'!G67="","",'Mapa de Riscos'!G67)</f>
        <v/>
      </c>
      <c r="F60" s="77"/>
      <c r="G60" s="77"/>
      <c r="H60" s="93"/>
      <c r="I60" s="93"/>
      <c r="J60" s="94"/>
      <c r="K60" s="77"/>
      <c r="L60" s="90"/>
    </row>
    <row r="61" spans="2:12" ht="19.5" customHeight="1" x14ac:dyDescent="0.25">
      <c r="B61" s="96" t="str">
        <f>IF('Mapa de Riscos'!B68="","",'Mapa de Riscos'!B68)</f>
        <v/>
      </c>
      <c r="C61" s="96" t="str">
        <f>IF('Mapa de Riscos'!C68="","",'Mapa de Riscos'!C68)</f>
        <v/>
      </c>
      <c r="D61" s="96" t="str">
        <f>IF('Mapa de Riscos'!D68="","",'Mapa de Riscos'!D68)</f>
        <v/>
      </c>
      <c r="E61" s="95" t="str">
        <f>IF('Mapa de Riscos'!G68="","",'Mapa de Riscos'!G68)</f>
        <v/>
      </c>
      <c r="F61" s="77"/>
      <c r="G61" s="77"/>
      <c r="H61" s="93"/>
      <c r="I61" s="93"/>
      <c r="J61" s="94"/>
      <c r="K61" s="77"/>
      <c r="L61" s="90"/>
    </row>
    <row r="62" spans="2:12" ht="19.5" customHeight="1" x14ac:dyDescent="0.25">
      <c r="B62" s="96" t="str">
        <f>IF('Mapa de Riscos'!B69="","",'Mapa de Riscos'!B69)</f>
        <v/>
      </c>
      <c r="C62" s="96" t="str">
        <f>IF('Mapa de Riscos'!C69="","",'Mapa de Riscos'!C69)</f>
        <v/>
      </c>
      <c r="D62" s="96" t="str">
        <f>IF('Mapa de Riscos'!D69="","",'Mapa de Riscos'!D69)</f>
        <v/>
      </c>
      <c r="E62" s="95" t="str">
        <f>IF('Mapa de Riscos'!G69="","",'Mapa de Riscos'!G69)</f>
        <v/>
      </c>
      <c r="F62" s="77"/>
      <c r="G62" s="77"/>
      <c r="H62" s="93"/>
      <c r="I62" s="93"/>
      <c r="J62" s="94"/>
      <c r="K62" s="77"/>
      <c r="L62" s="90"/>
    </row>
    <row r="63" spans="2:12" ht="19.5" customHeight="1" x14ac:dyDescent="0.25">
      <c r="B63" s="96" t="str">
        <f>IF('Mapa de Riscos'!B70="","",'Mapa de Riscos'!B70)</f>
        <v/>
      </c>
      <c r="C63" s="96" t="str">
        <f>IF('Mapa de Riscos'!C70="","",'Mapa de Riscos'!C70)</f>
        <v/>
      </c>
      <c r="D63" s="96" t="str">
        <f>IF('Mapa de Riscos'!D70="","",'Mapa de Riscos'!D70)</f>
        <v/>
      </c>
      <c r="E63" s="95" t="str">
        <f>IF('Mapa de Riscos'!G70="","",'Mapa de Riscos'!G70)</f>
        <v/>
      </c>
      <c r="F63" s="77"/>
      <c r="G63" s="77"/>
      <c r="H63" s="93"/>
      <c r="I63" s="93"/>
      <c r="J63" s="94"/>
      <c r="K63" s="77"/>
      <c r="L63" s="90"/>
    </row>
    <row r="64" spans="2:12" ht="19.5" customHeight="1" x14ac:dyDescent="0.25">
      <c r="B64" s="96" t="str">
        <f>IF('Mapa de Riscos'!B71="","",'Mapa de Riscos'!B71)</f>
        <v/>
      </c>
      <c r="C64" s="96" t="str">
        <f>IF('Mapa de Riscos'!C71="","",'Mapa de Riscos'!C71)</f>
        <v/>
      </c>
      <c r="D64" s="96" t="str">
        <f>IF('Mapa de Riscos'!D71="","",'Mapa de Riscos'!D71)</f>
        <v/>
      </c>
      <c r="E64" s="95" t="str">
        <f>IF('Mapa de Riscos'!G71="","",'Mapa de Riscos'!G71)</f>
        <v/>
      </c>
      <c r="F64" s="77"/>
      <c r="G64" s="77"/>
      <c r="H64" s="93"/>
      <c r="I64" s="93"/>
      <c r="J64" s="94"/>
      <c r="K64" s="77"/>
      <c r="L64" s="90"/>
    </row>
    <row r="65" spans="2:12" ht="19.5" customHeight="1" x14ac:dyDescent="0.25">
      <c r="B65" s="96" t="str">
        <f>IF('Mapa de Riscos'!B72="","",'Mapa de Riscos'!B72)</f>
        <v/>
      </c>
      <c r="C65" s="96" t="str">
        <f>IF('Mapa de Riscos'!C72="","",'Mapa de Riscos'!C72)</f>
        <v/>
      </c>
      <c r="D65" s="96" t="str">
        <f>IF('Mapa de Riscos'!D72="","",'Mapa de Riscos'!D72)</f>
        <v/>
      </c>
      <c r="E65" s="95" t="str">
        <f>IF('Mapa de Riscos'!G72="","",'Mapa de Riscos'!G72)</f>
        <v/>
      </c>
      <c r="F65" s="77"/>
      <c r="G65" s="77"/>
      <c r="H65" s="93"/>
      <c r="I65" s="93"/>
      <c r="J65" s="94"/>
      <c r="K65" s="77"/>
      <c r="L65" s="90"/>
    </row>
    <row r="66" spans="2:12" ht="19.5" customHeight="1" x14ac:dyDescent="0.25">
      <c r="B66" s="96" t="str">
        <f>IF('Mapa de Riscos'!B73="","",'Mapa de Riscos'!B73)</f>
        <v/>
      </c>
      <c r="C66" s="96" t="str">
        <f>IF('Mapa de Riscos'!C73="","",'Mapa de Riscos'!C73)</f>
        <v/>
      </c>
      <c r="D66" s="96" t="str">
        <f>IF('Mapa de Riscos'!D73="","",'Mapa de Riscos'!D73)</f>
        <v/>
      </c>
      <c r="E66" s="95" t="str">
        <f>IF('Mapa de Riscos'!G73="","",'Mapa de Riscos'!G73)</f>
        <v/>
      </c>
      <c r="F66" s="77"/>
      <c r="G66" s="77"/>
      <c r="H66" s="93"/>
      <c r="I66" s="93"/>
      <c r="J66" s="94"/>
      <c r="K66" s="77"/>
      <c r="L66" s="90"/>
    </row>
    <row r="67" spans="2:12" ht="19.5" customHeight="1" x14ac:dyDescent="0.25">
      <c r="B67" s="96" t="str">
        <f>IF('Mapa de Riscos'!B74="","",'Mapa de Riscos'!B74)</f>
        <v/>
      </c>
      <c r="C67" s="96" t="str">
        <f>IF('Mapa de Riscos'!C74="","",'Mapa de Riscos'!C74)</f>
        <v/>
      </c>
      <c r="D67" s="96" t="str">
        <f>IF('Mapa de Riscos'!D74="","",'Mapa de Riscos'!D74)</f>
        <v/>
      </c>
      <c r="E67" s="95" t="str">
        <f>IF('Mapa de Riscos'!G74="","",'Mapa de Riscos'!G74)</f>
        <v/>
      </c>
      <c r="F67" s="77"/>
      <c r="G67" s="77"/>
      <c r="H67" s="93"/>
      <c r="I67" s="93"/>
      <c r="J67" s="94"/>
      <c r="K67" s="77"/>
      <c r="L67" s="90"/>
    </row>
    <row r="68" spans="2:12" ht="19.5" customHeight="1" x14ac:dyDescent="0.25">
      <c r="B68" s="96" t="str">
        <f>IF('Mapa de Riscos'!B75="","",'Mapa de Riscos'!B75)</f>
        <v/>
      </c>
      <c r="C68" s="96" t="str">
        <f>IF('Mapa de Riscos'!C75="","",'Mapa de Riscos'!C75)</f>
        <v/>
      </c>
      <c r="D68" s="96" t="str">
        <f>IF('Mapa de Riscos'!D75="","",'Mapa de Riscos'!D75)</f>
        <v/>
      </c>
      <c r="E68" s="95" t="str">
        <f>IF('Mapa de Riscos'!G75="","",'Mapa de Riscos'!G75)</f>
        <v/>
      </c>
      <c r="F68" s="77"/>
      <c r="G68" s="77"/>
      <c r="H68" s="93"/>
      <c r="I68" s="93"/>
      <c r="J68" s="94"/>
      <c r="K68" s="77"/>
      <c r="L68" s="90"/>
    </row>
    <row r="69" spans="2:12" ht="19.5" customHeight="1" x14ac:dyDescent="0.25">
      <c r="B69" s="96" t="str">
        <f>IF('Mapa de Riscos'!B76="","",'Mapa de Riscos'!B76)</f>
        <v/>
      </c>
      <c r="C69" s="96" t="str">
        <f>IF('Mapa de Riscos'!C76="","",'Mapa de Riscos'!C76)</f>
        <v/>
      </c>
      <c r="D69" s="96" t="str">
        <f>IF('Mapa de Riscos'!D76="","",'Mapa de Riscos'!D76)</f>
        <v/>
      </c>
      <c r="E69" s="95" t="str">
        <f>IF('Mapa de Riscos'!G76="","",'Mapa de Riscos'!G76)</f>
        <v/>
      </c>
      <c r="F69" s="77"/>
      <c r="G69" s="77"/>
      <c r="H69" s="93"/>
      <c r="I69" s="93"/>
      <c r="J69" s="94"/>
      <c r="K69" s="77"/>
      <c r="L69" s="90"/>
    </row>
    <row r="70" spans="2:12" ht="19.5" customHeight="1" x14ac:dyDescent="0.25">
      <c r="B70" s="96" t="str">
        <f>IF('Mapa de Riscos'!B77="","",'Mapa de Riscos'!B77)</f>
        <v/>
      </c>
      <c r="C70" s="96" t="str">
        <f>IF('Mapa de Riscos'!C77="","",'Mapa de Riscos'!C77)</f>
        <v/>
      </c>
      <c r="D70" s="96" t="str">
        <f>IF('Mapa de Riscos'!D77="","",'Mapa de Riscos'!D77)</f>
        <v/>
      </c>
      <c r="E70" s="95" t="str">
        <f>IF('Mapa de Riscos'!G77="","",'Mapa de Riscos'!G77)</f>
        <v/>
      </c>
      <c r="F70" s="77"/>
      <c r="G70" s="77"/>
      <c r="H70" s="93"/>
      <c r="I70" s="93"/>
      <c r="J70" s="94"/>
      <c r="K70" s="77"/>
      <c r="L70" s="90"/>
    </row>
    <row r="71" spans="2:12" ht="19.5" customHeight="1" x14ac:dyDescent="0.25">
      <c r="B71" s="96" t="str">
        <f>IF('Mapa de Riscos'!B78="","",'Mapa de Riscos'!B78)</f>
        <v/>
      </c>
      <c r="C71" s="96" t="str">
        <f>IF('Mapa de Riscos'!C78="","",'Mapa de Riscos'!C78)</f>
        <v/>
      </c>
      <c r="D71" s="96" t="str">
        <f>IF('Mapa de Riscos'!D78="","",'Mapa de Riscos'!D78)</f>
        <v/>
      </c>
      <c r="E71" s="95" t="str">
        <f>IF('Mapa de Riscos'!G78="","",'Mapa de Riscos'!G78)</f>
        <v/>
      </c>
      <c r="F71" s="77"/>
      <c r="G71" s="77"/>
      <c r="H71" s="93"/>
      <c r="I71" s="93"/>
      <c r="J71" s="94"/>
      <c r="K71" s="77"/>
      <c r="L71" s="90"/>
    </row>
    <row r="72" spans="2:12" ht="19.5" customHeight="1" x14ac:dyDescent="0.25">
      <c r="B72" s="96" t="str">
        <f>IF('Mapa de Riscos'!B79="","",'Mapa de Riscos'!B79)</f>
        <v/>
      </c>
      <c r="C72" s="96" t="str">
        <f>IF('Mapa de Riscos'!C79="","",'Mapa de Riscos'!C79)</f>
        <v/>
      </c>
      <c r="D72" s="96" t="str">
        <f>IF('Mapa de Riscos'!D79="","",'Mapa de Riscos'!D79)</f>
        <v/>
      </c>
      <c r="E72" s="95" t="str">
        <f>IF('Mapa de Riscos'!G79="","",'Mapa de Riscos'!G79)</f>
        <v/>
      </c>
      <c r="F72" s="77"/>
      <c r="G72" s="77"/>
      <c r="H72" s="93"/>
      <c r="I72" s="93"/>
      <c r="J72" s="94"/>
      <c r="K72" s="77"/>
      <c r="L72" s="90"/>
    </row>
    <row r="73" spans="2:12" ht="19.5" customHeight="1" x14ac:dyDescent="0.25">
      <c r="B73" s="96" t="str">
        <f>IF('Mapa de Riscos'!B80="","",'Mapa de Riscos'!B80)</f>
        <v/>
      </c>
      <c r="C73" s="96" t="str">
        <f>IF('Mapa de Riscos'!C80="","",'Mapa de Riscos'!C80)</f>
        <v/>
      </c>
      <c r="D73" s="96" t="str">
        <f>IF('Mapa de Riscos'!D80="","",'Mapa de Riscos'!D80)</f>
        <v/>
      </c>
      <c r="E73" s="95" t="str">
        <f>IF('Mapa de Riscos'!G80="","",'Mapa de Riscos'!G80)</f>
        <v/>
      </c>
      <c r="F73" s="77"/>
      <c r="G73" s="77"/>
      <c r="H73" s="93"/>
      <c r="I73" s="93"/>
      <c r="J73" s="94"/>
      <c r="K73" s="77"/>
      <c r="L73" s="90"/>
    </row>
    <row r="74" spans="2:12" ht="19.5" customHeight="1" x14ac:dyDescent="0.25">
      <c r="B74" s="96" t="str">
        <f>IF('Mapa de Riscos'!B81="","",'Mapa de Riscos'!B81)</f>
        <v/>
      </c>
      <c r="C74" s="96" t="str">
        <f>IF('Mapa de Riscos'!C81="","",'Mapa de Riscos'!C81)</f>
        <v/>
      </c>
      <c r="D74" s="96" t="str">
        <f>IF('Mapa de Riscos'!D81="","",'Mapa de Riscos'!D81)</f>
        <v/>
      </c>
      <c r="E74" s="95" t="str">
        <f>IF('Mapa de Riscos'!G81="","",'Mapa de Riscos'!G81)</f>
        <v/>
      </c>
      <c r="F74" s="77"/>
      <c r="G74" s="77"/>
      <c r="H74" s="93"/>
      <c r="I74" s="93"/>
      <c r="J74" s="94"/>
      <c r="K74" s="77"/>
      <c r="L74" s="90"/>
    </row>
    <row r="75" spans="2:12" ht="19.5" customHeight="1" x14ac:dyDescent="0.25">
      <c r="B75" s="96" t="str">
        <f>IF('Mapa de Riscos'!B82="","",'Mapa de Riscos'!B82)</f>
        <v/>
      </c>
      <c r="C75" s="96" t="str">
        <f>IF('Mapa de Riscos'!C82="","",'Mapa de Riscos'!C82)</f>
        <v/>
      </c>
      <c r="D75" s="96" t="str">
        <f>IF('Mapa de Riscos'!D82="","",'Mapa de Riscos'!D82)</f>
        <v/>
      </c>
      <c r="E75" s="95" t="str">
        <f>IF('Mapa de Riscos'!G82="","",'Mapa de Riscos'!G82)</f>
        <v/>
      </c>
      <c r="F75" s="77"/>
      <c r="G75" s="77"/>
      <c r="H75" s="93"/>
      <c r="I75" s="93"/>
      <c r="J75" s="94"/>
      <c r="K75" s="77"/>
      <c r="L75" s="90"/>
    </row>
    <row r="76" spans="2:12" ht="19.5" customHeight="1" x14ac:dyDescent="0.25">
      <c r="B76" s="96" t="str">
        <f>IF('Mapa de Riscos'!B83="","",'Mapa de Riscos'!B83)</f>
        <v/>
      </c>
      <c r="C76" s="96" t="str">
        <f>IF('Mapa de Riscos'!C83="","",'Mapa de Riscos'!C83)</f>
        <v/>
      </c>
      <c r="D76" s="96" t="str">
        <f>IF('Mapa de Riscos'!D83="","",'Mapa de Riscos'!D83)</f>
        <v/>
      </c>
      <c r="E76" s="95" t="str">
        <f>IF('Mapa de Riscos'!G83="","",'Mapa de Riscos'!G83)</f>
        <v/>
      </c>
      <c r="F76" s="77"/>
      <c r="G76" s="77"/>
      <c r="H76" s="93"/>
      <c r="I76" s="93"/>
      <c r="J76" s="94"/>
      <c r="K76" s="77"/>
      <c r="L76" s="90"/>
    </row>
    <row r="77" spans="2:12" ht="19.5" customHeight="1" x14ac:dyDescent="0.25">
      <c r="B77" s="96" t="str">
        <f>IF('Mapa de Riscos'!B84="","",'Mapa de Riscos'!B84)</f>
        <v/>
      </c>
      <c r="C77" s="96" t="str">
        <f>IF('Mapa de Riscos'!C84="","",'Mapa de Riscos'!C84)</f>
        <v/>
      </c>
      <c r="D77" s="96" t="str">
        <f>IF('Mapa de Riscos'!D84="","",'Mapa de Riscos'!D84)</f>
        <v/>
      </c>
      <c r="E77" s="95" t="str">
        <f>IF('Mapa de Riscos'!G84="","",'Mapa de Riscos'!G84)</f>
        <v/>
      </c>
      <c r="F77" s="77"/>
      <c r="G77" s="77"/>
      <c r="H77" s="93"/>
      <c r="I77" s="93"/>
      <c r="J77" s="94"/>
      <c r="K77" s="77"/>
      <c r="L77" s="90"/>
    </row>
    <row r="78" spans="2:12" ht="19.5" customHeight="1" x14ac:dyDescent="0.25">
      <c r="B78" s="96" t="str">
        <f>IF('Mapa de Riscos'!B85="","",'Mapa de Riscos'!B85)</f>
        <v/>
      </c>
      <c r="C78" s="96" t="str">
        <f>IF('Mapa de Riscos'!C85="","",'Mapa de Riscos'!C85)</f>
        <v/>
      </c>
      <c r="D78" s="96" t="str">
        <f>IF('Mapa de Riscos'!D85="","",'Mapa de Riscos'!D85)</f>
        <v/>
      </c>
      <c r="E78" s="95" t="str">
        <f>IF('Mapa de Riscos'!G85="","",'Mapa de Riscos'!G85)</f>
        <v/>
      </c>
      <c r="F78" s="77"/>
      <c r="G78" s="77"/>
      <c r="H78" s="93"/>
      <c r="I78" s="93"/>
      <c r="J78" s="94"/>
      <c r="K78" s="77"/>
      <c r="L78" s="90"/>
    </row>
    <row r="79" spans="2:12" ht="19.5" customHeight="1" x14ac:dyDescent="0.25">
      <c r="B79" s="96" t="str">
        <f>IF('Mapa de Riscos'!B86="","",'Mapa de Riscos'!B86)</f>
        <v/>
      </c>
      <c r="C79" s="96" t="str">
        <f>IF('Mapa de Riscos'!C86="","",'Mapa de Riscos'!C86)</f>
        <v/>
      </c>
      <c r="D79" s="96" t="str">
        <f>IF('Mapa de Riscos'!D86="","",'Mapa de Riscos'!D86)</f>
        <v/>
      </c>
      <c r="E79" s="95" t="str">
        <f>IF('Mapa de Riscos'!G86="","",'Mapa de Riscos'!G86)</f>
        <v/>
      </c>
      <c r="F79" s="77"/>
      <c r="G79" s="77"/>
      <c r="H79" s="93"/>
      <c r="I79" s="93"/>
      <c r="J79" s="94"/>
      <c r="K79" s="77"/>
      <c r="L79" s="90"/>
    </row>
    <row r="80" spans="2:12" ht="19.5" customHeight="1" x14ac:dyDescent="0.25">
      <c r="B80" s="96" t="str">
        <f>IF('Mapa de Riscos'!B87="","",'Mapa de Riscos'!B87)</f>
        <v/>
      </c>
      <c r="C80" s="96" t="str">
        <f>IF('Mapa de Riscos'!C87="","",'Mapa de Riscos'!C87)</f>
        <v/>
      </c>
      <c r="D80" s="96" t="str">
        <f>IF('Mapa de Riscos'!D87="","",'Mapa de Riscos'!D87)</f>
        <v/>
      </c>
      <c r="E80" s="95" t="str">
        <f>IF('Mapa de Riscos'!G87="","",'Mapa de Riscos'!G87)</f>
        <v/>
      </c>
      <c r="F80" s="77"/>
      <c r="G80" s="77"/>
      <c r="H80" s="93"/>
      <c r="I80" s="93"/>
      <c r="J80" s="94"/>
      <c r="K80" s="77"/>
      <c r="L80" s="90"/>
    </row>
    <row r="81" spans="2:12" ht="19.5" customHeight="1" x14ac:dyDescent="0.25">
      <c r="B81" s="96" t="str">
        <f>IF('Mapa de Riscos'!B88="","",'Mapa de Riscos'!B88)</f>
        <v/>
      </c>
      <c r="C81" s="96" t="str">
        <f>IF('Mapa de Riscos'!C88="","",'Mapa de Riscos'!C88)</f>
        <v/>
      </c>
      <c r="D81" s="96" t="str">
        <f>IF('Mapa de Riscos'!D88="","",'Mapa de Riscos'!D88)</f>
        <v/>
      </c>
      <c r="E81" s="95" t="str">
        <f>IF('Mapa de Riscos'!G88="","",'Mapa de Riscos'!G88)</f>
        <v/>
      </c>
      <c r="F81" s="77"/>
      <c r="G81" s="77"/>
      <c r="H81" s="93"/>
      <c r="I81" s="93"/>
      <c r="J81" s="94"/>
      <c r="K81" s="77"/>
      <c r="L81" s="90"/>
    </row>
    <row r="82" spans="2:12" ht="19.5" customHeight="1" x14ac:dyDescent="0.25">
      <c r="B82" s="96" t="str">
        <f>IF('Mapa de Riscos'!B89="","",'Mapa de Riscos'!B89)</f>
        <v/>
      </c>
      <c r="C82" s="96" t="str">
        <f>IF('Mapa de Riscos'!C89="","",'Mapa de Riscos'!C89)</f>
        <v/>
      </c>
      <c r="D82" s="96" t="str">
        <f>IF('Mapa de Riscos'!D89="","",'Mapa de Riscos'!D89)</f>
        <v/>
      </c>
      <c r="E82" s="95" t="str">
        <f>IF('Mapa de Riscos'!G89="","",'Mapa de Riscos'!G89)</f>
        <v/>
      </c>
      <c r="F82" s="77"/>
      <c r="G82" s="77"/>
      <c r="H82" s="93"/>
      <c r="I82" s="93"/>
      <c r="J82" s="94"/>
      <c r="K82" s="77"/>
      <c r="L82" s="90"/>
    </row>
    <row r="83" spans="2:12" ht="19.5" customHeight="1" x14ac:dyDescent="0.25">
      <c r="B83" s="96" t="str">
        <f>IF('Mapa de Riscos'!B90="","",'Mapa de Riscos'!B90)</f>
        <v/>
      </c>
      <c r="C83" s="96" t="str">
        <f>IF('Mapa de Riscos'!C90="","",'Mapa de Riscos'!C90)</f>
        <v/>
      </c>
      <c r="D83" s="96" t="str">
        <f>IF('Mapa de Riscos'!D90="","",'Mapa de Riscos'!D90)</f>
        <v/>
      </c>
      <c r="E83" s="95" t="str">
        <f>IF('Mapa de Riscos'!G90="","",'Mapa de Riscos'!G90)</f>
        <v/>
      </c>
      <c r="F83" s="77"/>
      <c r="G83" s="77"/>
      <c r="H83" s="93"/>
      <c r="I83" s="93"/>
      <c r="J83" s="94"/>
      <c r="K83" s="77"/>
      <c r="L83" s="90"/>
    </row>
    <row r="84" spans="2:12" ht="19.5" customHeight="1" x14ac:dyDescent="0.25">
      <c r="B84" s="96" t="str">
        <f>IF('Mapa de Riscos'!B91="","",'Mapa de Riscos'!B91)</f>
        <v/>
      </c>
      <c r="C84" s="96" t="str">
        <f>IF('Mapa de Riscos'!C91="","",'Mapa de Riscos'!C91)</f>
        <v/>
      </c>
      <c r="D84" s="96" t="str">
        <f>IF('Mapa de Riscos'!D91="","",'Mapa de Riscos'!D91)</f>
        <v/>
      </c>
      <c r="E84" s="95" t="str">
        <f>IF('Mapa de Riscos'!G91="","",'Mapa de Riscos'!G91)</f>
        <v/>
      </c>
      <c r="F84" s="77"/>
      <c r="G84" s="77"/>
      <c r="H84" s="93"/>
      <c r="I84" s="93"/>
      <c r="J84" s="94"/>
      <c r="K84" s="77"/>
      <c r="L84" s="90"/>
    </row>
    <row r="85" spans="2:12" ht="19.5" customHeight="1" x14ac:dyDescent="0.25">
      <c r="B85" s="96" t="str">
        <f>IF('Mapa de Riscos'!B92="","",'Mapa de Riscos'!B92)</f>
        <v/>
      </c>
      <c r="C85" s="96" t="str">
        <f>IF('Mapa de Riscos'!C92="","",'Mapa de Riscos'!C92)</f>
        <v/>
      </c>
      <c r="D85" s="96" t="str">
        <f>IF('Mapa de Riscos'!D92="","",'Mapa de Riscos'!D92)</f>
        <v/>
      </c>
      <c r="E85" s="95" t="str">
        <f>IF('Mapa de Riscos'!G92="","",'Mapa de Riscos'!G92)</f>
        <v/>
      </c>
      <c r="F85" s="77"/>
      <c r="G85" s="77"/>
      <c r="H85" s="93"/>
      <c r="I85" s="93"/>
      <c r="J85" s="94"/>
      <c r="K85" s="77"/>
      <c r="L85" s="90"/>
    </row>
    <row r="86" spans="2:12" ht="19.5" customHeight="1" x14ac:dyDescent="0.25">
      <c r="B86" s="96" t="str">
        <f>IF('Mapa de Riscos'!B93="","",'Mapa de Riscos'!B93)</f>
        <v/>
      </c>
      <c r="C86" s="96" t="str">
        <f>IF('Mapa de Riscos'!C93="","",'Mapa de Riscos'!C93)</f>
        <v/>
      </c>
      <c r="D86" s="96" t="str">
        <f>IF('Mapa de Riscos'!D93="","",'Mapa de Riscos'!D93)</f>
        <v/>
      </c>
      <c r="E86" s="95" t="str">
        <f>IF('Mapa de Riscos'!G93="","",'Mapa de Riscos'!G93)</f>
        <v/>
      </c>
      <c r="F86" s="77"/>
      <c r="G86" s="77"/>
      <c r="H86" s="93"/>
      <c r="I86" s="93"/>
      <c r="J86" s="94"/>
      <c r="K86" s="77"/>
      <c r="L86" s="90"/>
    </row>
    <row r="87" spans="2:12" ht="19.5" customHeight="1" x14ac:dyDescent="0.25">
      <c r="B87" s="96" t="str">
        <f>IF('Mapa de Riscos'!B94="","",'Mapa de Riscos'!B94)</f>
        <v/>
      </c>
      <c r="C87" s="96" t="str">
        <f>IF('Mapa de Riscos'!C94="","",'Mapa de Riscos'!C94)</f>
        <v/>
      </c>
      <c r="D87" s="96" t="str">
        <f>IF('Mapa de Riscos'!D94="","",'Mapa de Riscos'!D94)</f>
        <v/>
      </c>
      <c r="E87" s="95" t="str">
        <f>IF('Mapa de Riscos'!G94="","",'Mapa de Riscos'!G94)</f>
        <v/>
      </c>
      <c r="F87" s="77"/>
      <c r="G87" s="77"/>
      <c r="H87" s="93"/>
      <c r="I87" s="93"/>
      <c r="J87" s="94"/>
      <c r="K87" s="77"/>
      <c r="L87" s="90"/>
    </row>
    <row r="88" spans="2:12" ht="19.5" customHeight="1" x14ac:dyDescent="0.25">
      <c r="B88" s="96" t="str">
        <f>IF('Mapa de Riscos'!B95="","",'Mapa de Riscos'!B95)</f>
        <v/>
      </c>
      <c r="C88" s="96" t="str">
        <f>IF('Mapa de Riscos'!C95="","",'Mapa de Riscos'!C95)</f>
        <v/>
      </c>
      <c r="D88" s="96" t="str">
        <f>IF('Mapa de Riscos'!D95="","",'Mapa de Riscos'!D95)</f>
        <v/>
      </c>
      <c r="E88" s="95" t="str">
        <f>IF('Mapa de Riscos'!G95="","",'Mapa de Riscos'!G95)</f>
        <v/>
      </c>
      <c r="F88" s="77"/>
      <c r="G88" s="77"/>
      <c r="H88" s="93"/>
      <c r="I88" s="93"/>
      <c r="J88" s="94"/>
      <c r="K88" s="77"/>
      <c r="L88" s="90"/>
    </row>
    <row r="89" spans="2:12" ht="19.5" customHeight="1" x14ac:dyDescent="0.25">
      <c r="B89" s="96" t="str">
        <f>IF('Mapa de Riscos'!B96="","",'Mapa de Riscos'!B96)</f>
        <v/>
      </c>
      <c r="C89" s="96" t="str">
        <f>IF('Mapa de Riscos'!C96="","",'Mapa de Riscos'!C96)</f>
        <v/>
      </c>
      <c r="D89" s="96" t="str">
        <f>IF('Mapa de Riscos'!D96="","",'Mapa de Riscos'!D96)</f>
        <v/>
      </c>
      <c r="E89" s="95" t="str">
        <f>IF('Mapa de Riscos'!G96="","",'Mapa de Riscos'!G96)</f>
        <v/>
      </c>
      <c r="F89" s="77"/>
      <c r="G89" s="77"/>
      <c r="H89" s="93"/>
      <c r="I89" s="93"/>
      <c r="J89" s="94"/>
      <c r="K89" s="77"/>
      <c r="L89" s="90"/>
    </row>
    <row r="90" spans="2:12" ht="19.5" customHeight="1" x14ac:dyDescent="0.25">
      <c r="B90" s="96" t="str">
        <f>IF('Mapa de Riscos'!B97="","",'Mapa de Riscos'!B97)</f>
        <v/>
      </c>
      <c r="C90" s="96" t="str">
        <f>IF('Mapa de Riscos'!C97="","",'Mapa de Riscos'!C97)</f>
        <v/>
      </c>
      <c r="D90" s="96" t="str">
        <f>IF('Mapa de Riscos'!D97="","",'Mapa de Riscos'!D97)</f>
        <v/>
      </c>
      <c r="E90" s="95" t="str">
        <f>IF('Mapa de Riscos'!G97="","",'Mapa de Riscos'!G97)</f>
        <v/>
      </c>
      <c r="F90" s="77"/>
      <c r="G90" s="77"/>
      <c r="H90" s="93"/>
      <c r="I90" s="93"/>
      <c r="J90" s="94"/>
      <c r="K90" s="77"/>
      <c r="L90" s="90"/>
    </row>
    <row r="91" spans="2:12" ht="19.5" customHeight="1" x14ac:dyDescent="0.25">
      <c r="B91" s="96" t="str">
        <f>IF('Mapa de Riscos'!B98="","",'Mapa de Riscos'!B98)</f>
        <v/>
      </c>
      <c r="C91" s="96" t="str">
        <f>IF('Mapa de Riscos'!C98="","",'Mapa de Riscos'!C98)</f>
        <v/>
      </c>
      <c r="D91" s="96" t="str">
        <f>IF('Mapa de Riscos'!D98="","",'Mapa de Riscos'!D98)</f>
        <v/>
      </c>
      <c r="E91" s="95" t="str">
        <f>IF('Mapa de Riscos'!G98="","",'Mapa de Riscos'!G98)</f>
        <v/>
      </c>
      <c r="F91" s="77"/>
      <c r="G91" s="77"/>
      <c r="H91" s="93"/>
      <c r="I91" s="93"/>
      <c r="J91" s="94"/>
      <c r="K91" s="77"/>
      <c r="L91" s="90"/>
    </row>
    <row r="92" spans="2:12" ht="19.5" customHeight="1" x14ac:dyDescent="0.25">
      <c r="B92" s="96" t="str">
        <f>IF('Mapa de Riscos'!B99="","",'Mapa de Riscos'!B99)</f>
        <v/>
      </c>
      <c r="C92" s="96" t="str">
        <f>IF('Mapa de Riscos'!C99="","",'Mapa de Riscos'!C99)</f>
        <v/>
      </c>
      <c r="D92" s="96" t="str">
        <f>IF('Mapa de Riscos'!D99="","",'Mapa de Riscos'!D99)</f>
        <v/>
      </c>
      <c r="E92" s="95" t="str">
        <f>IF('Mapa de Riscos'!G99="","",'Mapa de Riscos'!G99)</f>
        <v/>
      </c>
      <c r="F92" s="77"/>
      <c r="G92" s="77"/>
      <c r="H92" s="93"/>
      <c r="I92" s="93"/>
      <c r="J92" s="94"/>
      <c r="K92" s="77"/>
      <c r="L92" s="90"/>
    </row>
    <row r="93" spans="2:12" ht="19.5" customHeight="1" x14ac:dyDescent="0.25">
      <c r="B93" s="96" t="str">
        <f>IF('Mapa de Riscos'!B100="","",'Mapa de Riscos'!B100)</f>
        <v/>
      </c>
      <c r="C93" s="96" t="str">
        <f>IF('Mapa de Riscos'!C100="","",'Mapa de Riscos'!C100)</f>
        <v/>
      </c>
      <c r="D93" s="96" t="str">
        <f>IF('Mapa de Riscos'!D100="","",'Mapa de Riscos'!D100)</f>
        <v/>
      </c>
      <c r="E93" s="95" t="str">
        <f>IF('Mapa de Riscos'!G100="","",'Mapa de Riscos'!G100)</f>
        <v/>
      </c>
      <c r="F93" s="77"/>
      <c r="G93" s="77"/>
      <c r="H93" s="93"/>
      <c r="I93" s="93"/>
      <c r="J93" s="94"/>
      <c r="K93" s="77"/>
      <c r="L93" s="90"/>
    </row>
    <row r="94" spans="2:12" ht="19.5" customHeight="1" x14ac:dyDescent="0.25">
      <c r="B94" s="96" t="str">
        <f>IF('Mapa de Riscos'!B101="","",'Mapa de Riscos'!B101)</f>
        <v/>
      </c>
      <c r="C94" s="96" t="str">
        <f>IF('Mapa de Riscos'!C101="","",'Mapa de Riscos'!C101)</f>
        <v/>
      </c>
      <c r="D94" s="96" t="str">
        <f>IF('Mapa de Riscos'!D101="","",'Mapa de Riscos'!D101)</f>
        <v/>
      </c>
      <c r="E94" s="95" t="str">
        <f>IF('Mapa de Riscos'!G101="","",'Mapa de Riscos'!G101)</f>
        <v/>
      </c>
      <c r="F94" s="77"/>
      <c r="G94" s="77"/>
      <c r="H94" s="93"/>
      <c r="I94" s="93"/>
      <c r="J94" s="94"/>
      <c r="K94" s="77"/>
      <c r="L94" s="90"/>
    </row>
    <row r="95" spans="2:12" ht="19.5" customHeight="1" x14ac:dyDescent="0.25">
      <c r="B95" s="96" t="str">
        <f>IF('Mapa de Riscos'!B102="","",'Mapa de Riscos'!B102)</f>
        <v/>
      </c>
      <c r="C95" s="96" t="str">
        <f>IF('Mapa de Riscos'!C102="","",'Mapa de Riscos'!C102)</f>
        <v/>
      </c>
      <c r="D95" s="96" t="str">
        <f>IF('Mapa de Riscos'!D102="","",'Mapa de Riscos'!D102)</f>
        <v/>
      </c>
      <c r="E95" s="95" t="str">
        <f>IF('Mapa de Riscos'!G102="","",'Mapa de Riscos'!G102)</f>
        <v/>
      </c>
      <c r="F95" s="77"/>
      <c r="G95" s="77"/>
      <c r="H95" s="93"/>
      <c r="I95" s="93"/>
      <c r="J95" s="94"/>
      <c r="K95" s="77"/>
      <c r="L95" s="90"/>
    </row>
    <row r="96" spans="2:12" ht="19.5" customHeight="1" x14ac:dyDescent="0.25">
      <c r="B96" s="96" t="str">
        <f>IF('Mapa de Riscos'!B103="","",'Mapa de Riscos'!B103)</f>
        <v/>
      </c>
      <c r="C96" s="96" t="str">
        <f>IF('Mapa de Riscos'!C103="","",'Mapa de Riscos'!C103)</f>
        <v/>
      </c>
      <c r="D96" s="96" t="str">
        <f>IF('Mapa de Riscos'!D103="","",'Mapa de Riscos'!D103)</f>
        <v/>
      </c>
      <c r="E96" s="95" t="str">
        <f>IF('Mapa de Riscos'!G103="","",'Mapa de Riscos'!G103)</f>
        <v/>
      </c>
      <c r="F96" s="77"/>
      <c r="G96" s="77"/>
      <c r="H96" s="93"/>
      <c r="I96" s="93"/>
      <c r="J96" s="94"/>
      <c r="K96" s="77"/>
      <c r="L96" s="90"/>
    </row>
    <row r="97" spans="2:12" ht="19.5" customHeight="1" x14ac:dyDescent="0.25">
      <c r="B97" s="96" t="str">
        <f>IF('Mapa de Riscos'!B104="","",'Mapa de Riscos'!B104)</f>
        <v/>
      </c>
      <c r="C97" s="96" t="str">
        <f>IF('Mapa de Riscos'!C104="","",'Mapa de Riscos'!C104)</f>
        <v/>
      </c>
      <c r="D97" s="96" t="str">
        <f>IF('Mapa de Riscos'!D104="","",'Mapa de Riscos'!D104)</f>
        <v/>
      </c>
      <c r="E97" s="95" t="str">
        <f>IF('Mapa de Riscos'!G104="","",'Mapa de Riscos'!G104)</f>
        <v/>
      </c>
      <c r="F97" s="77"/>
      <c r="G97" s="77"/>
      <c r="H97" s="93"/>
      <c r="I97" s="93"/>
      <c r="J97" s="94"/>
      <c r="K97" s="77"/>
      <c r="L97" s="90"/>
    </row>
    <row r="98" spans="2:12" ht="19.5" customHeight="1" x14ac:dyDescent="0.25">
      <c r="B98" s="96" t="str">
        <f>IF('Mapa de Riscos'!B105="","",'Mapa de Riscos'!B105)</f>
        <v/>
      </c>
      <c r="C98" s="96" t="str">
        <f>IF('Mapa de Riscos'!C105="","",'Mapa de Riscos'!C105)</f>
        <v/>
      </c>
      <c r="D98" s="96" t="str">
        <f>IF('Mapa de Riscos'!D105="","",'Mapa de Riscos'!D105)</f>
        <v/>
      </c>
      <c r="E98" s="95" t="str">
        <f>IF('Mapa de Riscos'!G105="","",'Mapa de Riscos'!G105)</f>
        <v/>
      </c>
      <c r="F98" s="77"/>
      <c r="G98" s="77"/>
      <c r="H98" s="93"/>
      <c r="I98" s="93"/>
      <c r="J98" s="94"/>
      <c r="K98" s="77"/>
      <c r="L98" s="90"/>
    </row>
    <row r="99" spans="2:12" ht="19.5" customHeight="1" x14ac:dyDescent="0.25">
      <c r="B99" s="96" t="str">
        <f>IF('Mapa de Riscos'!B106="","",'Mapa de Riscos'!B106)</f>
        <v/>
      </c>
      <c r="C99" s="96" t="str">
        <f>IF('Mapa de Riscos'!C106="","",'Mapa de Riscos'!C106)</f>
        <v/>
      </c>
      <c r="D99" s="96" t="str">
        <f>IF('Mapa de Riscos'!D106="","",'Mapa de Riscos'!D106)</f>
        <v/>
      </c>
      <c r="E99" s="95" t="str">
        <f>IF('Mapa de Riscos'!G106="","",'Mapa de Riscos'!G106)</f>
        <v/>
      </c>
      <c r="F99" s="77"/>
      <c r="G99" s="77"/>
      <c r="H99" s="93"/>
      <c r="I99" s="93"/>
      <c r="J99" s="94"/>
      <c r="K99" s="77"/>
      <c r="L99" s="90"/>
    </row>
    <row r="100" spans="2:12" ht="19.5" customHeight="1" x14ac:dyDescent="0.25">
      <c r="B100" s="96" t="str">
        <f>IF('Mapa de Riscos'!B107="","",'Mapa de Riscos'!B107)</f>
        <v/>
      </c>
      <c r="C100" s="96" t="str">
        <f>IF('Mapa de Riscos'!C107="","",'Mapa de Riscos'!C107)</f>
        <v/>
      </c>
      <c r="D100" s="96" t="str">
        <f>IF('Mapa de Riscos'!D107="","",'Mapa de Riscos'!D107)</f>
        <v/>
      </c>
      <c r="E100" s="95" t="str">
        <f>IF('Mapa de Riscos'!G107="","",'Mapa de Riscos'!G107)</f>
        <v/>
      </c>
      <c r="F100" s="77"/>
      <c r="G100" s="77"/>
      <c r="H100" s="93"/>
      <c r="I100" s="93"/>
      <c r="J100" s="94"/>
      <c r="K100" s="77"/>
      <c r="L100" s="90"/>
    </row>
    <row r="101" spans="2:12" ht="19.5" customHeight="1" x14ac:dyDescent="0.25">
      <c r="B101" s="96" t="str">
        <f>IF('Mapa de Riscos'!B108="","",'Mapa de Riscos'!B108)</f>
        <v/>
      </c>
      <c r="C101" s="96" t="str">
        <f>IF('Mapa de Riscos'!C108="","",'Mapa de Riscos'!C108)</f>
        <v/>
      </c>
      <c r="D101" s="96" t="str">
        <f>IF('Mapa de Riscos'!D108="","",'Mapa de Riscos'!D108)</f>
        <v/>
      </c>
      <c r="E101" s="95" t="str">
        <f>IF('Mapa de Riscos'!G108="","",'Mapa de Riscos'!G108)</f>
        <v/>
      </c>
      <c r="F101" s="77"/>
      <c r="G101" s="77"/>
      <c r="H101" s="93"/>
      <c r="I101" s="93"/>
      <c r="J101" s="94"/>
      <c r="K101" s="77"/>
      <c r="L101" s="90"/>
    </row>
    <row r="102" spans="2:12" ht="19.5" customHeight="1" x14ac:dyDescent="0.25">
      <c r="B102" s="96" t="str">
        <f>IF('Mapa de Riscos'!B109="","",'Mapa de Riscos'!B109)</f>
        <v/>
      </c>
      <c r="C102" s="96" t="str">
        <f>IF('Mapa de Riscos'!C109="","",'Mapa de Riscos'!C109)</f>
        <v/>
      </c>
      <c r="D102" s="96" t="str">
        <f>IF('Mapa de Riscos'!D109="","",'Mapa de Riscos'!D109)</f>
        <v/>
      </c>
      <c r="E102" s="95" t="str">
        <f>IF('Mapa de Riscos'!G109="","",'Mapa de Riscos'!G109)</f>
        <v/>
      </c>
      <c r="F102" s="77"/>
      <c r="G102" s="77"/>
      <c r="H102" s="93"/>
      <c r="I102" s="93"/>
      <c r="J102" s="94"/>
      <c r="K102" s="77"/>
      <c r="L102" s="90"/>
    </row>
    <row r="103" spans="2:12" ht="19.5" customHeight="1" x14ac:dyDescent="0.25">
      <c r="B103" s="96" t="str">
        <f>IF('Mapa de Riscos'!B110="","",'Mapa de Riscos'!B110)</f>
        <v/>
      </c>
      <c r="C103" s="96" t="str">
        <f>IF('Mapa de Riscos'!C110="","",'Mapa de Riscos'!C110)</f>
        <v/>
      </c>
      <c r="D103" s="96" t="str">
        <f>IF('Mapa de Riscos'!D110="","",'Mapa de Riscos'!D110)</f>
        <v/>
      </c>
      <c r="E103" s="95" t="str">
        <f>IF('Mapa de Riscos'!G110="","",'Mapa de Riscos'!G110)</f>
        <v/>
      </c>
      <c r="F103" s="77"/>
      <c r="G103" s="77"/>
      <c r="H103" s="93"/>
      <c r="I103" s="93"/>
      <c r="J103" s="94"/>
      <c r="K103" s="77"/>
      <c r="L103" s="90"/>
    </row>
    <row r="104" spans="2:12" ht="19.5" customHeight="1" x14ac:dyDescent="0.25">
      <c r="B104" s="96" t="str">
        <f>IF('Mapa de Riscos'!B111="","",'Mapa de Riscos'!B111)</f>
        <v/>
      </c>
      <c r="C104" s="96" t="str">
        <f>IF('Mapa de Riscos'!C111="","",'Mapa de Riscos'!C111)</f>
        <v/>
      </c>
      <c r="D104" s="96" t="str">
        <f>IF('Mapa de Riscos'!D111="","",'Mapa de Riscos'!D111)</f>
        <v/>
      </c>
      <c r="E104" s="95" t="str">
        <f>IF('Mapa de Riscos'!G111="","",'Mapa de Riscos'!G111)</f>
        <v/>
      </c>
      <c r="F104" s="77"/>
      <c r="G104" s="77"/>
      <c r="H104" s="93"/>
      <c r="I104" s="93"/>
      <c r="J104" s="94"/>
      <c r="K104" s="77"/>
      <c r="L104" s="90"/>
    </row>
    <row r="105" spans="2:12" ht="19.5" customHeight="1" x14ac:dyDescent="0.25">
      <c r="B105" s="96" t="str">
        <f>IF('Mapa de Riscos'!B112="","",'Mapa de Riscos'!B112)</f>
        <v/>
      </c>
      <c r="C105" s="96" t="str">
        <f>IF('Mapa de Riscos'!C112="","",'Mapa de Riscos'!C112)</f>
        <v/>
      </c>
      <c r="D105" s="96" t="str">
        <f>IF('Mapa de Riscos'!D112="","",'Mapa de Riscos'!D112)</f>
        <v/>
      </c>
      <c r="E105" s="95" t="str">
        <f>IF('Mapa de Riscos'!G112="","",'Mapa de Riscos'!G112)</f>
        <v/>
      </c>
      <c r="F105" s="77"/>
      <c r="G105" s="77"/>
      <c r="H105" s="93"/>
      <c r="I105" s="93"/>
      <c r="J105" s="94"/>
      <c r="K105" s="77"/>
      <c r="L105" s="90"/>
    </row>
    <row r="106" spans="2:12" ht="19.5" customHeight="1" x14ac:dyDescent="0.25">
      <c r="B106" s="96" t="str">
        <f>IF('Mapa de Riscos'!B113="","",'Mapa de Riscos'!B113)</f>
        <v/>
      </c>
      <c r="C106" s="96" t="str">
        <f>IF('Mapa de Riscos'!C113="","",'Mapa de Riscos'!C113)</f>
        <v/>
      </c>
      <c r="D106" s="96" t="str">
        <f>IF('Mapa de Riscos'!D113="","",'Mapa de Riscos'!D113)</f>
        <v/>
      </c>
      <c r="E106" s="95" t="str">
        <f>IF('Mapa de Riscos'!G113="","",'Mapa de Riscos'!G113)</f>
        <v/>
      </c>
      <c r="F106" s="77"/>
      <c r="G106" s="77"/>
      <c r="H106" s="93"/>
      <c r="I106" s="93"/>
      <c r="J106" s="94"/>
      <c r="K106" s="77"/>
      <c r="L106" s="90"/>
    </row>
    <row r="107" spans="2:12" ht="19.5" customHeight="1" x14ac:dyDescent="0.25">
      <c r="B107" s="96" t="str">
        <f>IF('Mapa de Riscos'!B114="","",'Mapa de Riscos'!B114)</f>
        <v/>
      </c>
      <c r="C107" s="96" t="str">
        <f>IF('Mapa de Riscos'!C114="","",'Mapa de Riscos'!C114)</f>
        <v/>
      </c>
      <c r="D107" s="96" t="str">
        <f>IF('Mapa de Riscos'!D114="","",'Mapa de Riscos'!D114)</f>
        <v/>
      </c>
      <c r="E107" s="95" t="str">
        <f>IF('Mapa de Riscos'!G114="","",'Mapa de Riscos'!G114)</f>
        <v/>
      </c>
      <c r="F107" s="77"/>
      <c r="G107" s="77"/>
      <c r="H107" s="93"/>
      <c r="I107" s="93"/>
      <c r="J107" s="94"/>
      <c r="K107" s="77"/>
      <c r="L107" s="90"/>
    </row>
    <row r="108" spans="2:12" ht="19.5" customHeight="1" x14ac:dyDescent="0.25">
      <c r="B108" s="96" t="str">
        <f>IF('Mapa de Riscos'!B115="","",'Mapa de Riscos'!B115)</f>
        <v/>
      </c>
      <c r="C108" s="96" t="str">
        <f>IF('Mapa de Riscos'!C115="","",'Mapa de Riscos'!C115)</f>
        <v/>
      </c>
      <c r="D108" s="96" t="str">
        <f>IF('Mapa de Riscos'!D115="","",'Mapa de Riscos'!D115)</f>
        <v/>
      </c>
      <c r="E108" s="95" t="str">
        <f>IF('Mapa de Riscos'!G115="","",'Mapa de Riscos'!G115)</f>
        <v/>
      </c>
      <c r="F108" s="77"/>
      <c r="G108" s="77"/>
      <c r="H108" s="93"/>
      <c r="I108" s="93"/>
      <c r="J108" s="94"/>
      <c r="K108" s="77"/>
      <c r="L108" s="90"/>
    </row>
    <row r="109" spans="2:12" ht="19.5" customHeight="1" x14ac:dyDescent="0.25">
      <c r="B109" s="96" t="str">
        <f>IF('Mapa de Riscos'!B116="","",'Mapa de Riscos'!B116)</f>
        <v/>
      </c>
      <c r="C109" s="96" t="str">
        <f>IF('Mapa de Riscos'!C116="","",'Mapa de Riscos'!C116)</f>
        <v/>
      </c>
      <c r="D109" s="96" t="str">
        <f>IF('Mapa de Riscos'!D116="","",'Mapa de Riscos'!D116)</f>
        <v/>
      </c>
      <c r="E109" s="95" t="str">
        <f>IF('Mapa de Riscos'!G116="","",'Mapa de Riscos'!G116)</f>
        <v/>
      </c>
      <c r="F109" s="77"/>
      <c r="G109" s="77"/>
      <c r="H109" s="93"/>
      <c r="I109" s="93"/>
      <c r="J109" s="94"/>
      <c r="K109" s="77"/>
      <c r="L109" s="90"/>
    </row>
    <row r="110" spans="2:12" ht="19.5" customHeight="1" x14ac:dyDescent="0.25">
      <c r="B110" s="96" t="str">
        <f>IF('Mapa de Riscos'!B117="","",'Mapa de Riscos'!B117)</f>
        <v/>
      </c>
      <c r="C110" s="96" t="str">
        <f>IF('Mapa de Riscos'!C117="","",'Mapa de Riscos'!C117)</f>
        <v/>
      </c>
      <c r="D110" s="96" t="str">
        <f>IF('Mapa de Riscos'!D117="","",'Mapa de Riscos'!D117)</f>
        <v/>
      </c>
      <c r="E110" s="95" t="str">
        <f>IF('Mapa de Riscos'!G117="","",'Mapa de Riscos'!G117)</f>
        <v/>
      </c>
      <c r="F110" s="77"/>
      <c r="G110" s="77"/>
      <c r="H110" s="93"/>
      <c r="I110" s="93"/>
      <c r="J110" s="94"/>
      <c r="K110" s="77"/>
      <c r="L110" s="90"/>
    </row>
    <row r="111" spans="2:12" ht="19.5" customHeight="1" x14ac:dyDescent="0.25">
      <c r="B111" s="96" t="str">
        <f>IF('Mapa de Riscos'!B118="","",'Mapa de Riscos'!B118)</f>
        <v/>
      </c>
      <c r="C111" s="96" t="str">
        <f>IF('Mapa de Riscos'!C118="","",'Mapa de Riscos'!C118)</f>
        <v/>
      </c>
      <c r="D111" s="96" t="str">
        <f>IF('Mapa de Riscos'!D118="","",'Mapa de Riscos'!D118)</f>
        <v/>
      </c>
      <c r="E111" s="95" t="str">
        <f>IF('Mapa de Riscos'!G118="","",'Mapa de Riscos'!G118)</f>
        <v/>
      </c>
      <c r="F111" s="77"/>
      <c r="G111" s="77"/>
      <c r="H111" s="93"/>
      <c r="I111" s="93"/>
      <c r="J111" s="94"/>
      <c r="K111" s="77"/>
      <c r="L111" s="90"/>
    </row>
    <row r="112" spans="2:12" ht="19.5" customHeight="1" x14ac:dyDescent="0.25">
      <c r="B112" s="96" t="str">
        <f>IF('Mapa de Riscos'!B119="","",'Mapa de Riscos'!B119)</f>
        <v/>
      </c>
      <c r="C112" s="96" t="str">
        <f>IF('Mapa de Riscos'!C119="","",'Mapa de Riscos'!C119)</f>
        <v/>
      </c>
      <c r="D112" s="96" t="str">
        <f>IF('Mapa de Riscos'!D119="","",'Mapa de Riscos'!D119)</f>
        <v/>
      </c>
      <c r="E112" s="95" t="str">
        <f>IF('Mapa de Riscos'!G119="","",'Mapa de Riscos'!G119)</f>
        <v/>
      </c>
      <c r="F112" s="77"/>
      <c r="G112" s="77"/>
      <c r="H112" s="93"/>
      <c r="I112" s="93"/>
      <c r="J112" s="94"/>
      <c r="K112" s="77"/>
      <c r="L112" s="90"/>
    </row>
    <row r="113" spans="2:12" ht="19.5" customHeight="1" x14ac:dyDescent="0.25">
      <c r="B113" s="96" t="str">
        <f>IF('Mapa de Riscos'!B120="","",'Mapa de Riscos'!B120)</f>
        <v/>
      </c>
      <c r="C113" s="96" t="str">
        <f>IF('Mapa de Riscos'!C120="","",'Mapa de Riscos'!C120)</f>
        <v/>
      </c>
      <c r="D113" s="96" t="str">
        <f>IF('Mapa de Riscos'!D120="","",'Mapa de Riscos'!D120)</f>
        <v/>
      </c>
      <c r="E113" s="95" t="str">
        <f>IF('Mapa de Riscos'!G120="","",'Mapa de Riscos'!G120)</f>
        <v/>
      </c>
      <c r="F113" s="77"/>
      <c r="G113" s="77"/>
      <c r="H113" s="93"/>
      <c r="I113" s="93"/>
      <c r="J113" s="94"/>
      <c r="K113" s="77"/>
      <c r="L113" s="90"/>
    </row>
    <row r="114" spans="2:12" ht="19.5" customHeight="1" x14ac:dyDescent="0.25">
      <c r="B114" s="96" t="str">
        <f>IF('Mapa de Riscos'!B121="","",'Mapa de Riscos'!B121)</f>
        <v/>
      </c>
      <c r="C114" s="96" t="str">
        <f>IF('Mapa de Riscos'!C121="","",'Mapa de Riscos'!C121)</f>
        <v/>
      </c>
      <c r="D114" s="96" t="str">
        <f>IF('Mapa de Riscos'!D121="","",'Mapa de Riscos'!D121)</f>
        <v/>
      </c>
      <c r="E114" s="95" t="str">
        <f>IF('Mapa de Riscos'!G121="","",'Mapa de Riscos'!G121)</f>
        <v/>
      </c>
      <c r="F114" s="77"/>
      <c r="G114" s="77"/>
      <c r="H114" s="93"/>
      <c r="I114" s="93"/>
      <c r="J114" s="94"/>
      <c r="K114" s="77"/>
      <c r="L114" s="90"/>
    </row>
    <row r="115" spans="2:12" ht="19.5" customHeight="1" x14ac:dyDescent="0.25">
      <c r="B115" s="96" t="str">
        <f>IF('Mapa de Riscos'!B122="","",'Mapa de Riscos'!B122)</f>
        <v/>
      </c>
      <c r="C115" s="96" t="str">
        <f>IF('Mapa de Riscos'!C122="","",'Mapa de Riscos'!C122)</f>
        <v/>
      </c>
      <c r="D115" s="96" t="str">
        <f>IF('Mapa de Riscos'!D122="","",'Mapa de Riscos'!D122)</f>
        <v/>
      </c>
      <c r="E115" s="95" t="str">
        <f>IF('Mapa de Riscos'!G122="","",'Mapa de Riscos'!G122)</f>
        <v/>
      </c>
      <c r="F115" s="77"/>
      <c r="G115" s="77"/>
      <c r="H115" s="93"/>
      <c r="I115" s="93"/>
      <c r="J115" s="94"/>
      <c r="K115" s="77"/>
      <c r="L115" s="90"/>
    </row>
    <row r="116" spans="2:12" ht="19.5" customHeight="1" x14ac:dyDescent="0.25">
      <c r="B116" s="96" t="str">
        <f>IF('Mapa de Riscos'!B123="","",'Mapa de Riscos'!B123)</f>
        <v/>
      </c>
      <c r="C116" s="96" t="str">
        <f>IF('Mapa de Riscos'!C123="","",'Mapa de Riscos'!C123)</f>
        <v/>
      </c>
      <c r="D116" s="96" t="str">
        <f>IF('Mapa de Riscos'!D123="","",'Mapa de Riscos'!D123)</f>
        <v/>
      </c>
      <c r="E116" s="95" t="str">
        <f>IF('Mapa de Riscos'!G123="","",'Mapa de Riscos'!G123)</f>
        <v/>
      </c>
      <c r="F116" s="77"/>
      <c r="G116" s="77"/>
      <c r="H116" s="93"/>
      <c r="I116" s="93"/>
      <c r="J116" s="94"/>
      <c r="K116" s="77"/>
      <c r="L116" s="90"/>
    </row>
    <row r="117" spans="2:12" ht="19.5" customHeight="1" x14ac:dyDescent="0.25">
      <c r="B117" s="96" t="str">
        <f>IF('Mapa de Riscos'!B124="","",'Mapa de Riscos'!B124)</f>
        <v/>
      </c>
      <c r="C117" s="96" t="str">
        <f>IF('Mapa de Riscos'!C124="","",'Mapa de Riscos'!C124)</f>
        <v/>
      </c>
      <c r="D117" s="96" t="str">
        <f>IF('Mapa de Riscos'!D124="","",'Mapa de Riscos'!D124)</f>
        <v/>
      </c>
      <c r="E117" s="95" t="str">
        <f>IF('Mapa de Riscos'!G124="","",'Mapa de Riscos'!G124)</f>
        <v/>
      </c>
      <c r="F117" s="77"/>
      <c r="G117" s="77"/>
      <c r="H117" s="93"/>
      <c r="I117" s="93"/>
      <c r="J117" s="94"/>
      <c r="K117" s="77"/>
      <c r="L117" s="90"/>
    </row>
    <row r="118" spans="2:12" ht="19.5" customHeight="1" x14ac:dyDescent="0.25">
      <c r="B118" s="96" t="str">
        <f>IF('Mapa de Riscos'!B125="","",'Mapa de Riscos'!B125)</f>
        <v/>
      </c>
      <c r="C118" s="96" t="str">
        <f>IF('Mapa de Riscos'!C125="","",'Mapa de Riscos'!C125)</f>
        <v/>
      </c>
      <c r="D118" s="96" t="str">
        <f>IF('Mapa de Riscos'!D125="","",'Mapa de Riscos'!D125)</f>
        <v/>
      </c>
      <c r="E118" s="95" t="str">
        <f>IF('Mapa de Riscos'!G125="","",'Mapa de Riscos'!G125)</f>
        <v/>
      </c>
      <c r="F118" s="77"/>
      <c r="G118" s="77"/>
      <c r="H118" s="93"/>
      <c r="I118" s="93"/>
      <c r="J118" s="94"/>
      <c r="K118" s="77"/>
      <c r="L118" s="90"/>
    </row>
    <row r="119" spans="2:12" ht="19.5" customHeight="1" x14ac:dyDescent="0.25">
      <c r="B119" s="96" t="str">
        <f>IF('Mapa de Riscos'!B126="","",'Mapa de Riscos'!B126)</f>
        <v/>
      </c>
      <c r="C119" s="96" t="str">
        <f>IF('Mapa de Riscos'!C126="","",'Mapa de Riscos'!C126)</f>
        <v/>
      </c>
      <c r="D119" s="96" t="str">
        <f>IF('Mapa de Riscos'!D126="","",'Mapa de Riscos'!D126)</f>
        <v/>
      </c>
      <c r="E119" s="95" t="str">
        <f>IF('Mapa de Riscos'!G126="","",'Mapa de Riscos'!G126)</f>
        <v/>
      </c>
      <c r="F119" s="77"/>
      <c r="G119" s="77"/>
      <c r="H119" s="93"/>
      <c r="I119" s="93"/>
      <c r="J119" s="94"/>
      <c r="K119" s="77"/>
      <c r="L119" s="90"/>
    </row>
    <row r="120" spans="2:12" ht="19.5" customHeight="1" x14ac:dyDescent="0.25">
      <c r="B120" s="96" t="str">
        <f>IF('Mapa de Riscos'!B127="","",'Mapa de Riscos'!B127)</f>
        <v/>
      </c>
      <c r="C120" s="96" t="str">
        <f>IF('Mapa de Riscos'!C127="","",'Mapa de Riscos'!C127)</f>
        <v/>
      </c>
      <c r="D120" s="96" t="str">
        <f>IF('Mapa de Riscos'!D127="","",'Mapa de Riscos'!D127)</f>
        <v/>
      </c>
      <c r="E120" s="95" t="str">
        <f>IF('Mapa de Riscos'!G127="","",'Mapa de Riscos'!G127)</f>
        <v/>
      </c>
      <c r="F120" s="77"/>
      <c r="G120" s="77"/>
      <c r="H120" s="93"/>
      <c r="I120" s="93"/>
      <c r="J120" s="94"/>
      <c r="K120" s="77"/>
      <c r="L120" s="90"/>
    </row>
    <row r="121" spans="2:12" ht="19.5" customHeight="1" x14ac:dyDescent="0.25">
      <c r="B121" s="96" t="str">
        <f>IF('Mapa de Riscos'!B128="","",'Mapa de Riscos'!B128)</f>
        <v/>
      </c>
      <c r="C121" s="96" t="str">
        <f>IF('Mapa de Riscos'!C128="","",'Mapa de Riscos'!C128)</f>
        <v/>
      </c>
      <c r="D121" s="96" t="str">
        <f>IF('Mapa de Riscos'!D128="","",'Mapa de Riscos'!D128)</f>
        <v/>
      </c>
      <c r="E121" s="95" t="str">
        <f>IF('Mapa de Riscos'!G128="","",'Mapa de Riscos'!G128)</f>
        <v/>
      </c>
      <c r="F121" s="77"/>
      <c r="G121" s="77"/>
      <c r="H121" s="93"/>
      <c r="I121" s="93"/>
      <c r="J121" s="94"/>
      <c r="K121" s="77"/>
      <c r="L121" s="90"/>
    </row>
    <row r="122" spans="2:12" ht="19.5" customHeight="1" x14ac:dyDescent="0.25">
      <c r="B122" s="96" t="str">
        <f>IF('Mapa de Riscos'!B129="","",'Mapa de Riscos'!B129)</f>
        <v/>
      </c>
      <c r="C122" s="96" t="str">
        <f>IF('Mapa de Riscos'!C129="","",'Mapa de Riscos'!C129)</f>
        <v/>
      </c>
      <c r="D122" s="96" t="str">
        <f>IF('Mapa de Riscos'!D129="","",'Mapa de Riscos'!D129)</f>
        <v/>
      </c>
      <c r="E122" s="95" t="str">
        <f>IF('Mapa de Riscos'!G129="","",'Mapa de Riscos'!G129)</f>
        <v/>
      </c>
      <c r="F122" s="77"/>
      <c r="G122" s="77"/>
      <c r="H122" s="93"/>
      <c r="I122" s="93"/>
      <c r="J122" s="94"/>
      <c r="K122" s="77"/>
      <c r="L122" s="90"/>
    </row>
    <row r="123" spans="2:12" ht="19.5" customHeight="1" x14ac:dyDescent="0.25">
      <c r="B123" s="96" t="str">
        <f>IF('Mapa de Riscos'!B130="","",'Mapa de Riscos'!B130)</f>
        <v/>
      </c>
      <c r="C123" s="96" t="str">
        <f>IF('Mapa de Riscos'!C130="","",'Mapa de Riscos'!C130)</f>
        <v/>
      </c>
      <c r="D123" s="96" t="str">
        <f>IF('Mapa de Riscos'!D130="","",'Mapa de Riscos'!D130)</f>
        <v/>
      </c>
      <c r="E123" s="95" t="str">
        <f>IF('Mapa de Riscos'!G130="","",'Mapa de Riscos'!G130)</f>
        <v/>
      </c>
      <c r="F123" s="77"/>
      <c r="G123" s="77"/>
      <c r="H123" s="93"/>
      <c r="I123" s="93"/>
      <c r="J123" s="94"/>
      <c r="K123" s="77"/>
      <c r="L123" s="90"/>
    </row>
    <row r="124" spans="2:12" ht="19.5" customHeight="1" x14ac:dyDescent="0.25">
      <c r="B124" s="96" t="str">
        <f>IF('Mapa de Riscos'!B131="","",'Mapa de Riscos'!B131)</f>
        <v/>
      </c>
      <c r="C124" s="96" t="str">
        <f>IF('Mapa de Riscos'!C131="","",'Mapa de Riscos'!C131)</f>
        <v/>
      </c>
      <c r="D124" s="96" t="str">
        <f>IF('Mapa de Riscos'!D131="","",'Mapa de Riscos'!D131)</f>
        <v/>
      </c>
      <c r="E124" s="95" t="str">
        <f>IF('Mapa de Riscos'!G131="","",'Mapa de Riscos'!G131)</f>
        <v/>
      </c>
      <c r="F124" s="77"/>
      <c r="G124" s="77"/>
      <c r="H124" s="93"/>
      <c r="I124" s="93"/>
      <c r="J124" s="94"/>
      <c r="K124" s="77"/>
      <c r="L124" s="90"/>
    </row>
    <row r="125" spans="2:12" ht="19.5" customHeight="1" x14ac:dyDescent="0.25">
      <c r="B125" s="96" t="str">
        <f>IF('Mapa de Riscos'!B132="","",'Mapa de Riscos'!B132)</f>
        <v/>
      </c>
      <c r="C125" s="96" t="str">
        <f>IF('Mapa de Riscos'!C132="","",'Mapa de Riscos'!C132)</f>
        <v/>
      </c>
      <c r="D125" s="96" t="str">
        <f>IF('Mapa de Riscos'!D132="","",'Mapa de Riscos'!D132)</f>
        <v/>
      </c>
      <c r="E125" s="95" t="str">
        <f>IF('Mapa de Riscos'!G132="","",'Mapa de Riscos'!G132)</f>
        <v/>
      </c>
      <c r="F125" s="77"/>
      <c r="G125" s="77"/>
      <c r="H125" s="93"/>
      <c r="I125" s="93"/>
      <c r="J125" s="94"/>
      <c r="K125" s="77"/>
      <c r="L125" s="90"/>
    </row>
    <row r="126" spans="2:12" ht="19.5" customHeight="1" x14ac:dyDescent="0.25">
      <c r="B126" s="96" t="str">
        <f>IF('Mapa de Riscos'!B133="","",'Mapa de Riscos'!B133)</f>
        <v/>
      </c>
      <c r="C126" s="96" t="str">
        <f>IF('Mapa de Riscos'!C133="","",'Mapa de Riscos'!C133)</f>
        <v/>
      </c>
      <c r="D126" s="96" t="str">
        <f>IF('Mapa de Riscos'!D133="","",'Mapa de Riscos'!D133)</f>
        <v/>
      </c>
      <c r="E126" s="95" t="str">
        <f>IF('Mapa de Riscos'!G133="","",'Mapa de Riscos'!G133)</f>
        <v/>
      </c>
      <c r="F126" s="77"/>
      <c r="G126" s="77"/>
      <c r="H126" s="93"/>
      <c r="I126" s="93"/>
      <c r="J126" s="94"/>
      <c r="K126" s="77"/>
      <c r="L126" s="90"/>
    </row>
    <row r="127" spans="2:12" ht="19.5" customHeight="1" x14ac:dyDescent="0.25">
      <c r="B127" s="96" t="str">
        <f>IF('Mapa de Riscos'!B134="","",'Mapa de Riscos'!B134)</f>
        <v/>
      </c>
      <c r="C127" s="96" t="str">
        <f>IF('Mapa de Riscos'!C134="","",'Mapa de Riscos'!C134)</f>
        <v/>
      </c>
      <c r="D127" s="96" t="str">
        <f>IF('Mapa de Riscos'!D134="","",'Mapa de Riscos'!D134)</f>
        <v/>
      </c>
      <c r="E127" s="95" t="str">
        <f>IF('Mapa de Riscos'!G134="","",'Mapa de Riscos'!G134)</f>
        <v/>
      </c>
      <c r="F127" s="77"/>
      <c r="G127" s="77"/>
      <c r="H127" s="93"/>
      <c r="I127" s="93"/>
      <c r="J127" s="94"/>
      <c r="K127" s="77"/>
      <c r="L127" s="90"/>
    </row>
    <row r="128" spans="2:12" ht="19.5" customHeight="1" x14ac:dyDescent="0.25">
      <c r="B128" s="96" t="str">
        <f>IF('Mapa de Riscos'!B135="","",'Mapa de Riscos'!B135)</f>
        <v/>
      </c>
      <c r="C128" s="96" t="str">
        <f>IF('Mapa de Riscos'!C135="","",'Mapa de Riscos'!C135)</f>
        <v/>
      </c>
      <c r="D128" s="96" t="str">
        <f>IF('Mapa de Riscos'!D135="","",'Mapa de Riscos'!D135)</f>
        <v/>
      </c>
      <c r="E128" s="95" t="str">
        <f>IF('Mapa de Riscos'!G135="","",'Mapa de Riscos'!G135)</f>
        <v/>
      </c>
      <c r="F128" s="77"/>
      <c r="G128" s="77"/>
      <c r="H128" s="93"/>
      <c r="I128" s="93"/>
      <c r="J128" s="94"/>
      <c r="K128" s="77"/>
      <c r="L128" s="90"/>
    </row>
    <row r="129" spans="2:12" ht="19.5" customHeight="1" x14ac:dyDescent="0.25">
      <c r="B129" s="96" t="str">
        <f>IF('Mapa de Riscos'!B136="","",'Mapa de Riscos'!B136)</f>
        <v/>
      </c>
      <c r="C129" s="96" t="str">
        <f>IF('Mapa de Riscos'!C136="","",'Mapa de Riscos'!C136)</f>
        <v/>
      </c>
      <c r="D129" s="96" t="str">
        <f>IF('Mapa de Riscos'!D136="","",'Mapa de Riscos'!D136)</f>
        <v/>
      </c>
      <c r="E129" s="95" t="str">
        <f>IF('Mapa de Riscos'!G136="","",'Mapa de Riscos'!G136)</f>
        <v/>
      </c>
      <c r="F129" s="77"/>
      <c r="G129" s="77"/>
      <c r="H129" s="93"/>
      <c r="I129" s="93"/>
      <c r="J129" s="94"/>
      <c r="K129" s="77"/>
      <c r="L129" s="90"/>
    </row>
    <row r="130" spans="2:12" ht="19.5" customHeight="1" x14ac:dyDescent="0.25">
      <c r="B130" s="96" t="str">
        <f>IF('Mapa de Riscos'!B137="","",'Mapa de Riscos'!B137)</f>
        <v/>
      </c>
      <c r="C130" s="96" t="str">
        <f>IF('Mapa de Riscos'!C137="","",'Mapa de Riscos'!C137)</f>
        <v/>
      </c>
      <c r="D130" s="96" t="str">
        <f>IF('Mapa de Riscos'!D137="","",'Mapa de Riscos'!D137)</f>
        <v/>
      </c>
      <c r="E130" s="95" t="str">
        <f>IF('Mapa de Riscos'!G137="","",'Mapa de Riscos'!G137)</f>
        <v/>
      </c>
      <c r="F130" s="77"/>
      <c r="G130" s="77"/>
      <c r="H130" s="93"/>
      <c r="I130" s="93"/>
      <c r="J130" s="94"/>
      <c r="K130" s="77"/>
      <c r="L130" s="90"/>
    </row>
    <row r="131" spans="2:12" ht="19.5" customHeight="1" x14ac:dyDescent="0.25">
      <c r="B131" s="96" t="str">
        <f>IF('Mapa de Riscos'!B138="","",'Mapa de Riscos'!B138)</f>
        <v/>
      </c>
      <c r="C131" s="96" t="str">
        <f>IF('Mapa de Riscos'!C138="","",'Mapa de Riscos'!C138)</f>
        <v/>
      </c>
      <c r="D131" s="96" t="str">
        <f>IF('Mapa de Riscos'!D138="","",'Mapa de Riscos'!D138)</f>
        <v/>
      </c>
      <c r="E131" s="95" t="str">
        <f>IF('Mapa de Riscos'!G138="","",'Mapa de Riscos'!G138)</f>
        <v/>
      </c>
      <c r="F131" s="77"/>
      <c r="G131" s="77"/>
      <c r="H131" s="93"/>
      <c r="I131" s="93"/>
      <c r="J131" s="94"/>
      <c r="K131" s="77"/>
      <c r="L131" s="90"/>
    </row>
    <row r="132" spans="2:12" ht="19.5" customHeight="1" x14ac:dyDescent="0.25">
      <c r="B132" s="96" t="str">
        <f>IF('Mapa de Riscos'!B139="","",'Mapa de Riscos'!B139)</f>
        <v/>
      </c>
      <c r="C132" s="96" t="str">
        <f>IF('Mapa de Riscos'!C139="","",'Mapa de Riscos'!C139)</f>
        <v/>
      </c>
      <c r="D132" s="96" t="str">
        <f>IF('Mapa de Riscos'!D139="","",'Mapa de Riscos'!D139)</f>
        <v/>
      </c>
      <c r="E132" s="95" t="str">
        <f>IF('Mapa de Riscos'!G139="","",'Mapa de Riscos'!G139)</f>
        <v/>
      </c>
      <c r="F132" s="77"/>
      <c r="G132" s="77"/>
      <c r="H132" s="93"/>
      <c r="I132" s="93"/>
      <c r="J132" s="94"/>
      <c r="K132" s="77"/>
      <c r="L132" s="90"/>
    </row>
    <row r="133" spans="2:12" ht="19.5" customHeight="1" x14ac:dyDescent="0.25">
      <c r="B133" s="96" t="str">
        <f>IF('Mapa de Riscos'!B140="","",'Mapa de Riscos'!B140)</f>
        <v/>
      </c>
      <c r="C133" s="96" t="str">
        <f>IF('Mapa de Riscos'!C140="","",'Mapa de Riscos'!C140)</f>
        <v/>
      </c>
      <c r="D133" s="96" t="str">
        <f>IF('Mapa de Riscos'!D140="","",'Mapa de Riscos'!D140)</f>
        <v/>
      </c>
      <c r="E133" s="95" t="str">
        <f>IF('Mapa de Riscos'!G140="","",'Mapa de Riscos'!G140)</f>
        <v/>
      </c>
      <c r="F133" s="77"/>
      <c r="G133" s="77"/>
      <c r="H133" s="93"/>
      <c r="I133" s="93"/>
      <c r="J133" s="94"/>
      <c r="K133" s="77"/>
      <c r="L133" s="90"/>
    </row>
    <row r="134" spans="2:12" ht="19.5" customHeight="1" x14ac:dyDescent="0.25">
      <c r="B134" s="96" t="str">
        <f>IF('Mapa de Riscos'!B141="","",'Mapa de Riscos'!B141)</f>
        <v/>
      </c>
      <c r="C134" s="96" t="str">
        <f>IF('Mapa de Riscos'!C141="","",'Mapa de Riscos'!C141)</f>
        <v/>
      </c>
      <c r="D134" s="96" t="str">
        <f>IF('Mapa de Riscos'!D141="","",'Mapa de Riscos'!D141)</f>
        <v/>
      </c>
      <c r="E134" s="95" t="str">
        <f>IF('Mapa de Riscos'!G141="","",'Mapa de Riscos'!G141)</f>
        <v/>
      </c>
      <c r="F134" s="77"/>
      <c r="G134" s="77"/>
      <c r="H134" s="93"/>
      <c r="I134" s="93"/>
      <c r="J134" s="94"/>
      <c r="K134" s="77"/>
      <c r="L134" s="90"/>
    </row>
    <row r="135" spans="2:12" ht="19.5" customHeight="1" x14ac:dyDescent="0.25">
      <c r="B135" s="96" t="str">
        <f>IF('Mapa de Riscos'!B142="","",'Mapa de Riscos'!B142)</f>
        <v/>
      </c>
      <c r="C135" s="96" t="str">
        <f>IF('Mapa de Riscos'!C142="","",'Mapa de Riscos'!C142)</f>
        <v/>
      </c>
      <c r="D135" s="96" t="str">
        <f>IF('Mapa de Riscos'!D142="","",'Mapa de Riscos'!D142)</f>
        <v/>
      </c>
      <c r="E135" s="95" t="str">
        <f>IF('Mapa de Riscos'!G142="","",'Mapa de Riscos'!G142)</f>
        <v/>
      </c>
      <c r="F135" s="77"/>
      <c r="G135" s="77"/>
      <c r="H135" s="93"/>
      <c r="I135" s="93"/>
      <c r="J135" s="94"/>
      <c r="K135" s="77"/>
      <c r="L135" s="90"/>
    </row>
    <row r="136" spans="2:12" ht="19.5" customHeight="1" x14ac:dyDescent="0.25">
      <c r="B136" s="96" t="str">
        <f>IF('Mapa de Riscos'!B143="","",'Mapa de Riscos'!B143)</f>
        <v/>
      </c>
      <c r="C136" s="96" t="str">
        <f>IF('Mapa de Riscos'!C143="","",'Mapa de Riscos'!C143)</f>
        <v/>
      </c>
      <c r="D136" s="96" t="str">
        <f>IF('Mapa de Riscos'!D143="","",'Mapa de Riscos'!D143)</f>
        <v/>
      </c>
      <c r="E136" s="95" t="str">
        <f>IF('Mapa de Riscos'!G143="","",'Mapa de Riscos'!G143)</f>
        <v/>
      </c>
      <c r="F136" s="77"/>
      <c r="G136" s="77"/>
      <c r="H136" s="93"/>
      <c r="I136" s="93"/>
      <c r="J136" s="94"/>
      <c r="K136" s="77"/>
      <c r="L136" s="90"/>
    </row>
    <row r="137" spans="2:12" ht="19.5" customHeight="1" x14ac:dyDescent="0.25">
      <c r="B137" s="96" t="str">
        <f>IF('Mapa de Riscos'!B144="","",'Mapa de Riscos'!B144)</f>
        <v/>
      </c>
      <c r="C137" s="96" t="str">
        <f>IF('Mapa de Riscos'!C144="","",'Mapa de Riscos'!C144)</f>
        <v/>
      </c>
      <c r="D137" s="96" t="str">
        <f>IF('Mapa de Riscos'!D144="","",'Mapa de Riscos'!D144)</f>
        <v/>
      </c>
      <c r="E137" s="95" t="str">
        <f>IF('Mapa de Riscos'!G144="","",'Mapa de Riscos'!G144)</f>
        <v/>
      </c>
      <c r="F137" s="77"/>
      <c r="G137" s="77"/>
      <c r="H137" s="93"/>
      <c r="I137" s="93"/>
      <c r="J137" s="94"/>
      <c r="K137" s="77"/>
      <c r="L137" s="90"/>
    </row>
    <row r="138" spans="2:12" ht="19.5" customHeight="1" x14ac:dyDescent="0.25">
      <c r="B138" s="96" t="str">
        <f>IF('Mapa de Riscos'!B145="","",'Mapa de Riscos'!B145)</f>
        <v/>
      </c>
      <c r="C138" s="96" t="str">
        <f>IF('Mapa de Riscos'!C145="","",'Mapa de Riscos'!C145)</f>
        <v/>
      </c>
      <c r="D138" s="96" t="str">
        <f>IF('Mapa de Riscos'!D145="","",'Mapa de Riscos'!D145)</f>
        <v/>
      </c>
      <c r="E138" s="95" t="str">
        <f>IF('Mapa de Riscos'!G145="","",'Mapa de Riscos'!G145)</f>
        <v/>
      </c>
      <c r="F138" s="77"/>
      <c r="G138" s="77"/>
      <c r="H138" s="93"/>
      <c r="I138" s="93"/>
      <c r="J138" s="94"/>
      <c r="K138" s="77"/>
      <c r="L138" s="90"/>
    </row>
    <row r="139" spans="2:12" ht="19.5" customHeight="1" x14ac:dyDescent="0.25">
      <c r="B139" s="96" t="str">
        <f>IF('Mapa de Riscos'!B146="","",'Mapa de Riscos'!B146)</f>
        <v/>
      </c>
      <c r="C139" s="96" t="str">
        <f>IF('Mapa de Riscos'!C146="","",'Mapa de Riscos'!C146)</f>
        <v/>
      </c>
      <c r="D139" s="96" t="str">
        <f>IF('Mapa de Riscos'!D146="","",'Mapa de Riscos'!D146)</f>
        <v/>
      </c>
      <c r="E139" s="95" t="str">
        <f>IF('Mapa de Riscos'!G146="","",'Mapa de Riscos'!G146)</f>
        <v/>
      </c>
      <c r="F139" s="77"/>
      <c r="G139" s="77"/>
      <c r="H139" s="93"/>
      <c r="I139" s="93"/>
      <c r="J139" s="94"/>
      <c r="K139" s="77"/>
      <c r="L139" s="90"/>
    </row>
    <row r="140" spans="2:12" ht="19.5" customHeight="1" x14ac:dyDescent="0.25">
      <c r="B140" s="96" t="str">
        <f>IF('Mapa de Riscos'!B147="","",'Mapa de Riscos'!B147)</f>
        <v/>
      </c>
      <c r="C140" s="96" t="str">
        <f>IF('Mapa de Riscos'!C147="","",'Mapa de Riscos'!C147)</f>
        <v/>
      </c>
      <c r="D140" s="96" t="str">
        <f>IF('Mapa de Riscos'!D147="","",'Mapa de Riscos'!D147)</f>
        <v/>
      </c>
      <c r="E140" s="95" t="str">
        <f>IF('Mapa de Riscos'!G147="","",'Mapa de Riscos'!G147)</f>
        <v/>
      </c>
      <c r="F140" s="77"/>
      <c r="G140" s="77"/>
      <c r="H140" s="93"/>
      <c r="I140" s="93"/>
      <c r="J140" s="94"/>
      <c r="K140" s="77"/>
      <c r="L140" s="90"/>
    </row>
    <row r="141" spans="2:12" ht="19.5" customHeight="1" x14ac:dyDescent="0.25">
      <c r="B141" s="96" t="str">
        <f>IF('Mapa de Riscos'!B148="","",'Mapa de Riscos'!B148)</f>
        <v/>
      </c>
      <c r="C141" s="96" t="str">
        <f>IF('Mapa de Riscos'!C148="","",'Mapa de Riscos'!C148)</f>
        <v/>
      </c>
      <c r="D141" s="96" t="str">
        <f>IF('Mapa de Riscos'!D148="","",'Mapa de Riscos'!D148)</f>
        <v/>
      </c>
      <c r="E141" s="95" t="str">
        <f>IF('Mapa de Riscos'!G148="","",'Mapa de Riscos'!G148)</f>
        <v/>
      </c>
      <c r="F141" s="77"/>
      <c r="G141" s="77"/>
      <c r="H141" s="93"/>
      <c r="I141" s="93"/>
      <c r="J141" s="94"/>
      <c r="K141" s="77"/>
      <c r="L141" s="90"/>
    </row>
    <row r="142" spans="2:12" ht="19.5" customHeight="1" x14ac:dyDescent="0.25">
      <c r="B142" s="96" t="str">
        <f>IF('Mapa de Riscos'!B149="","",'Mapa de Riscos'!B149)</f>
        <v/>
      </c>
      <c r="C142" s="96" t="str">
        <f>IF('Mapa de Riscos'!C149="","",'Mapa de Riscos'!C149)</f>
        <v/>
      </c>
      <c r="D142" s="96" t="str">
        <f>IF('Mapa de Riscos'!D149="","",'Mapa de Riscos'!D149)</f>
        <v/>
      </c>
      <c r="E142" s="95" t="str">
        <f>IF('Mapa de Riscos'!G149="","",'Mapa de Riscos'!G149)</f>
        <v/>
      </c>
      <c r="F142" s="77"/>
      <c r="G142" s="77"/>
      <c r="H142" s="93"/>
      <c r="I142" s="93"/>
      <c r="J142" s="94"/>
      <c r="K142" s="77"/>
      <c r="L142" s="90"/>
    </row>
    <row r="143" spans="2:12" ht="19.5" customHeight="1" x14ac:dyDescent="0.25">
      <c r="B143" s="96" t="str">
        <f>IF('Mapa de Riscos'!B150="","",'Mapa de Riscos'!B150)</f>
        <v/>
      </c>
      <c r="C143" s="96" t="str">
        <f>IF('Mapa de Riscos'!C150="","",'Mapa de Riscos'!C150)</f>
        <v/>
      </c>
      <c r="D143" s="96" t="str">
        <f>IF('Mapa de Riscos'!D150="","",'Mapa de Riscos'!D150)</f>
        <v/>
      </c>
      <c r="E143" s="95" t="str">
        <f>IF('Mapa de Riscos'!G150="","",'Mapa de Riscos'!G150)</f>
        <v/>
      </c>
      <c r="F143" s="77"/>
      <c r="G143" s="77"/>
      <c r="H143" s="93"/>
      <c r="I143" s="93"/>
      <c r="J143" s="94"/>
      <c r="K143" s="77"/>
      <c r="L143" s="90"/>
    </row>
    <row r="144" spans="2:12" ht="19.5" customHeight="1" x14ac:dyDescent="0.25">
      <c r="B144" s="96" t="str">
        <f>IF('Mapa de Riscos'!B151="","",'Mapa de Riscos'!B151)</f>
        <v/>
      </c>
      <c r="C144" s="96" t="str">
        <f>IF('Mapa de Riscos'!C151="","",'Mapa de Riscos'!C151)</f>
        <v/>
      </c>
      <c r="D144" s="96" t="str">
        <f>IF('Mapa de Riscos'!D151="","",'Mapa de Riscos'!D151)</f>
        <v/>
      </c>
      <c r="E144" s="95" t="str">
        <f>IF('Mapa de Riscos'!G151="","",'Mapa de Riscos'!G151)</f>
        <v/>
      </c>
      <c r="F144" s="77"/>
      <c r="G144" s="77"/>
      <c r="H144" s="93"/>
      <c r="I144" s="93"/>
      <c r="J144" s="94"/>
      <c r="K144" s="77"/>
      <c r="L144" s="90"/>
    </row>
    <row r="145" spans="2:12" ht="19.5" customHeight="1" x14ac:dyDescent="0.25">
      <c r="B145" s="96" t="str">
        <f>IF('Mapa de Riscos'!B152="","",'Mapa de Riscos'!B152)</f>
        <v/>
      </c>
      <c r="C145" s="96" t="str">
        <f>IF('Mapa de Riscos'!C152="","",'Mapa de Riscos'!C152)</f>
        <v/>
      </c>
      <c r="D145" s="96" t="str">
        <f>IF('Mapa de Riscos'!D152="","",'Mapa de Riscos'!D152)</f>
        <v/>
      </c>
      <c r="E145" s="95" t="str">
        <f>IF('Mapa de Riscos'!G152="","",'Mapa de Riscos'!G152)</f>
        <v/>
      </c>
      <c r="F145" s="77"/>
      <c r="G145" s="77"/>
      <c r="H145" s="93"/>
      <c r="I145" s="93"/>
      <c r="J145" s="94"/>
      <c r="K145" s="77"/>
      <c r="L145" s="90"/>
    </row>
    <row r="146" spans="2:12" ht="19.5" customHeight="1" x14ac:dyDescent="0.25">
      <c r="B146" s="96" t="str">
        <f>IF('Mapa de Riscos'!B153="","",'Mapa de Riscos'!B153)</f>
        <v/>
      </c>
      <c r="C146" s="96" t="str">
        <f>IF('Mapa de Riscos'!C153="","",'Mapa de Riscos'!C153)</f>
        <v/>
      </c>
      <c r="D146" s="96" t="str">
        <f>IF('Mapa de Riscos'!D153="","",'Mapa de Riscos'!D153)</f>
        <v/>
      </c>
      <c r="E146" s="95" t="str">
        <f>IF('Mapa de Riscos'!G153="","",'Mapa de Riscos'!G153)</f>
        <v/>
      </c>
      <c r="F146" s="77"/>
      <c r="G146" s="77"/>
      <c r="H146" s="93"/>
      <c r="I146" s="93"/>
      <c r="J146" s="94"/>
      <c r="K146" s="77"/>
      <c r="L146" s="90"/>
    </row>
    <row r="147" spans="2:12" ht="19.5" customHeight="1" x14ac:dyDescent="0.25">
      <c r="B147" s="96" t="str">
        <f>IF('Mapa de Riscos'!B154="","",'Mapa de Riscos'!B154)</f>
        <v/>
      </c>
      <c r="C147" s="96" t="str">
        <f>IF('Mapa de Riscos'!C154="","",'Mapa de Riscos'!C154)</f>
        <v/>
      </c>
      <c r="D147" s="96" t="str">
        <f>IF('Mapa de Riscos'!D154="","",'Mapa de Riscos'!D154)</f>
        <v/>
      </c>
      <c r="E147" s="95" t="str">
        <f>IF('Mapa de Riscos'!G154="","",'Mapa de Riscos'!G154)</f>
        <v/>
      </c>
      <c r="F147" s="77"/>
      <c r="G147" s="77"/>
      <c r="H147" s="93"/>
      <c r="I147" s="93"/>
      <c r="J147" s="94"/>
      <c r="K147" s="77"/>
      <c r="L147" s="90"/>
    </row>
    <row r="148" spans="2:12" ht="19.5" customHeight="1" x14ac:dyDescent="0.25">
      <c r="B148" s="96" t="str">
        <f>IF('Mapa de Riscos'!B155="","",'Mapa de Riscos'!B155)</f>
        <v/>
      </c>
      <c r="C148" s="96" t="str">
        <f>IF('Mapa de Riscos'!C155="","",'Mapa de Riscos'!C155)</f>
        <v/>
      </c>
      <c r="D148" s="96" t="str">
        <f>IF('Mapa de Riscos'!D155="","",'Mapa de Riscos'!D155)</f>
        <v/>
      </c>
      <c r="E148" s="95" t="str">
        <f>IF('Mapa de Riscos'!G155="","",'Mapa de Riscos'!G155)</f>
        <v/>
      </c>
      <c r="F148" s="77"/>
      <c r="G148" s="77"/>
      <c r="H148" s="93"/>
      <c r="I148" s="93"/>
      <c r="J148" s="94"/>
      <c r="K148" s="77"/>
      <c r="L148" s="90"/>
    </row>
    <row r="149" spans="2:12" ht="19.5" customHeight="1" x14ac:dyDescent="0.25">
      <c r="B149" s="96" t="str">
        <f>IF('Mapa de Riscos'!B156="","",'Mapa de Riscos'!B156)</f>
        <v/>
      </c>
      <c r="C149" s="96" t="str">
        <f>IF('Mapa de Riscos'!C156="","",'Mapa de Riscos'!C156)</f>
        <v/>
      </c>
      <c r="D149" s="96" t="str">
        <f>IF('Mapa de Riscos'!D156="","",'Mapa de Riscos'!D156)</f>
        <v/>
      </c>
      <c r="E149" s="95" t="str">
        <f>IF('Mapa de Riscos'!G156="","",'Mapa de Riscos'!G156)</f>
        <v/>
      </c>
      <c r="F149" s="77"/>
      <c r="G149" s="77"/>
      <c r="H149" s="93"/>
      <c r="I149" s="93"/>
      <c r="J149" s="94"/>
      <c r="K149" s="77"/>
      <c r="L149" s="90"/>
    </row>
    <row r="150" spans="2:12" ht="19.5" customHeight="1" x14ac:dyDescent="0.25">
      <c r="B150" s="96" t="str">
        <f>IF('Mapa de Riscos'!B157="","",'Mapa de Riscos'!B157)</f>
        <v/>
      </c>
      <c r="C150" s="96" t="str">
        <f>IF('Mapa de Riscos'!C157="","",'Mapa de Riscos'!C157)</f>
        <v/>
      </c>
      <c r="D150" s="96" t="str">
        <f>IF('Mapa de Riscos'!D157="","",'Mapa de Riscos'!D157)</f>
        <v/>
      </c>
      <c r="E150" s="95" t="str">
        <f>IF('Mapa de Riscos'!G157="","",'Mapa de Riscos'!G157)</f>
        <v/>
      </c>
      <c r="F150" s="77"/>
      <c r="G150" s="77"/>
      <c r="H150" s="93"/>
      <c r="I150" s="93"/>
      <c r="J150" s="94"/>
      <c r="K150" s="77"/>
      <c r="L150" s="90"/>
    </row>
    <row r="151" spans="2:12" ht="19.5" customHeight="1" x14ac:dyDescent="0.25">
      <c r="B151" s="96" t="str">
        <f>IF('Mapa de Riscos'!B158="","",'Mapa de Riscos'!B158)</f>
        <v/>
      </c>
      <c r="C151" s="96" t="str">
        <f>IF('Mapa de Riscos'!C158="","",'Mapa de Riscos'!C158)</f>
        <v/>
      </c>
      <c r="D151" s="96" t="str">
        <f>IF('Mapa de Riscos'!D158="","",'Mapa de Riscos'!D158)</f>
        <v/>
      </c>
      <c r="E151" s="95" t="str">
        <f>IF('Mapa de Riscos'!G158="","",'Mapa de Riscos'!G158)</f>
        <v/>
      </c>
      <c r="F151" s="77"/>
      <c r="G151" s="77"/>
      <c r="H151" s="93"/>
      <c r="I151" s="93"/>
      <c r="J151" s="94"/>
      <c r="K151" s="77"/>
      <c r="L151" s="90"/>
    </row>
    <row r="152" spans="2:12" ht="19.5" customHeight="1" x14ac:dyDescent="0.25">
      <c r="B152" s="96" t="str">
        <f>IF('Mapa de Riscos'!B159="","",'Mapa de Riscos'!B159)</f>
        <v/>
      </c>
      <c r="C152" s="96" t="str">
        <f>IF('Mapa de Riscos'!C159="","",'Mapa de Riscos'!C159)</f>
        <v/>
      </c>
      <c r="D152" s="96" t="str">
        <f>IF('Mapa de Riscos'!D159="","",'Mapa de Riscos'!D159)</f>
        <v/>
      </c>
      <c r="E152" s="95" t="str">
        <f>IF('Mapa de Riscos'!G159="","",'Mapa de Riscos'!G159)</f>
        <v/>
      </c>
      <c r="F152" s="77"/>
      <c r="G152" s="77"/>
      <c r="H152" s="93"/>
      <c r="I152" s="93"/>
      <c r="J152" s="94"/>
      <c r="K152" s="77"/>
      <c r="L152" s="90"/>
    </row>
    <row r="153" spans="2:12" ht="19.5" customHeight="1" x14ac:dyDescent="0.25">
      <c r="B153" s="96" t="str">
        <f>IF('Mapa de Riscos'!B160="","",'Mapa de Riscos'!B160)</f>
        <v/>
      </c>
      <c r="C153" s="96" t="str">
        <f>IF('Mapa de Riscos'!C160="","",'Mapa de Riscos'!C160)</f>
        <v/>
      </c>
      <c r="D153" s="96" t="str">
        <f>IF('Mapa de Riscos'!D160="","",'Mapa de Riscos'!D160)</f>
        <v/>
      </c>
      <c r="E153" s="95" t="str">
        <f>IF('Mapa de Riscos'!G160="","",'Mapa de Riscos'!G160)</f>
        <v/>
      </c>
      <c r="F153" s="77"/>
      <c r="G153" s="77"/>
      <c r="H153" s="93"/>
      <c r="I153" s="93"/>
      <c r="J153" s="94"/>
      <c r="K153" s="77"/>
      <c r="L153" s="90"/>
    </row>
    <row r="154" spans="2:12" ht="19.5" customHeight="1" x14ac:dyDescent="0.25">
      <c r="B154" s="96" t="str">
        <f>IF('Mapa de Riscos'!B161="","",'Mapa de Riscos'!B161)</f>
        <v/>
      </c>
      <c r="C154" s="96" t="str">
        <f>IF('Mapa de Riscos'!C161="","",'Mapa de Riscos'!C161)</f>
        <v/>
      </c>
      <c r="D154" s="96" t="str">
        <f>IF('Mapa de Riscos'!D161="","",'Mapa de Riscos'!D161)</f>
        <v/>
      </c>
      <c r="E154" s="95" t="str">
        <f>IF('Mapa de Riscos'!G161="","",'Mapa de Riscos'!G161)</f>
        <v/>
      </c>
      <c r="F154" s="77"/>
      <c r="G154" s="77"/>
      <c r="H154" s="93"/>
      <c r="I154" s="93"/>
      <c r="J154" s="94"/>
      <c r="K154" s="77"/>
      <c r="L154" s="90"/>
    </row>
    <row r="155" spans="2:12" ht="19.5" customHeight="1" x14ac:dyDescent="0.25">
      <c r="B155" s="96" t="str">
        <f>IF('Mapa de Riscos'!B162="","",'Mapa de Riscos'!B162)</f>
        <v/>
      </c>
      <c r="C155" s="96" t="str">
        <f>IF('Mapa de Riscos'!C162="","",'Mapa de Riscos'!C162)</f>
        <v/>
      </c>
      <c r="D155" s="96" t="str">
        <f>IF('Mapa de Riscos'!D162="","",'Mapa de Riscos'!D162)</f>
        <v/>
      </c>
      <c r="E155" s="95" t="str">
        <f>IF('Mapa de Riscos'!G162="","",'Mapa de Riscos'!G162)</f>
        <v/>
      </c>
      <c r="F155" s="77"/>
      <c r="G155" s="77"/>
      <c r="H155" s="93"/>
      <c r="I155" s="93"/>
      <c r="J155" s="94"/>
      <c r="K155" s="77"/>
      <c r="L155" s="90"/>
    </row>
    <row r="156" spans="2:12" ht="19.5" customHeight="1" x14ac:dyDescent="0.25">
      <c r="B156" s="96" t="str">
        <f>IF('Mapa de Riscos'!B163="","",'Mapa de Riscos'!B163)</f>
        <v/>
      </c>
      <c r="C156" s="96" t="str">
        <f>IF('Mapa de Riscos'!C163="","",'Mapa de Riscos'!C163)</f>
        <v/>
      </c>
      <c r="D156" s="96" t="str">
        <f>IF('Mapa de Riscos'!D163="","",'Mapa de Riscos'!D163)</f>
        <v/>
      </c>
      <c r="E156" s="95" t="str">
        <f>IF('Mapa de Riscos'!G163="","",'Mapa de Riscos'!G163)</f>
        <v/>
      </c>
      <c r="F156" s="77"/>
      <c r="G156" s="77"/>
      <c r="H156" s="93"/>
      <c r="I156" s="93"/>
      <c r="J156" s="94"/>
      <c r="K156" s="77"/>
      <c r="L156" s="90"/>
    </row>
    <row r="157" spans="2:12" ht="19.5" customHeight="1" x14ac:dyDescent="0.25">
      <c r="B157" s="96" t="str">
        <f>IF('Mapa de Riscos'!B164="","",'Mapa de Riscos'!B164)</f>
        <v/>
      </c>
      <c r="C157" s="96" t="str">
        <f>IF('Mapa de Riscos'!C164="","",'Mapa de Riscos'!C164)</f>
        <v/>
      </c>
      <c r="D157" s="96" t="str">
        <f>IF('Mapa de Riscos'!D164="","",'Mapa de Riscos'!D164)</f>
        <v/>
      </c>
      <c r="E157" s="95" t="str">
        <f>IF('Mapa de Riscos'!G164="","",'Mapa de Riscos'!G164)</f>
        <v/>
      </c>
      <c r="F157" s="77"/>
      <c r="G157" s="77"/>
      <c r="H157" s="93"/>
      <c r="I157" s="93"/>
      <c r="J157" s="94"/>
      <c r="K157" s="77"/>
      <c r="L157" s="90"/>
    </row>
    <row r="158" spans="2:12" ht="19.5" customHeight="1" x14ac:dyDescent="0.25">
      <c r="B158" s="96" t="str">
        <f>IF('Mapa de Riscos'!B165="","",'Mapa de Riscos'!B165)</f>
        <v/>
      </c>
      <c r="C158" s="96" t="str">
        <f>IF('Mapa de Riscos'!C165="","",'Mapa de Riscos'!C165)</f>
        <v/>
      </c>
      <c r="D158" s="96" t="str">
        <f>IF('Mapa de Riscos'!D165="","",'Mapa de Riscos'!D165)</f>
        <v/>
      </c>
      <c r="E158" s="95" t="str">
        <f>IF('Mapa de Riscos'!G165="","",'Mapa de Riscos'!G165)</f>
        <v/>
      </c>
      <c r="F158" s="77"/>
      <c r="G158" s="77"/>
      <c r="H158" s="93"/>
      <c r="I158" s="93"/>
      <c r="J158" s="94"/>
      <c r="K158" s="77"/>
      <c r="L158" s="90"/>
    </row>
    <row r="159" spans="2:12" ht="19.5" customHeight="1" x14ac:dyDescent="0.25">
      <c r="B159" s="96" t="str">
        <f>IF('Mapa de Riscos'!B166="","",'Mapa de Riscos'!B166)</f>
        <v/>
      </c>
      <c r="C159" s="96" t="str">
        <f>IF('Mapa de Riscos'!C166="","",'Mapa de Riscos'!C166)</f>
        <v/>
      </c>
      <c r="D159" s="96" t="str">
        <f>IF('Mapa de Riscos'!D166="","",'Mapa de Riscos'!D166)</f>
        <v/>
      </c>
      <c r="E159" s="95" t="str">
        <f>IF('Mapa de Riscos'!G166="","",'Mapa de Riscos'!G166)</f>
        <v/>
      </c>
      <c r="F159" s="77"/>
      <c r="G159" s="77"/>
      <c r="H159" s="93"/>
      <c r="I159" s="93"/>
      <c r="J159" s="94"/>
      <c r="K159" s="77"/>
      <c r="L159" s="90"/>
    </row>
    <row r="160" spans="2:12" ht="19.5" customHeight="1" x14ac:dyDescent="0.25">
      <c r="B160" s="96" t="str">
        <f>IF('Mapa de Riscos'!B167="","",'Mapa de Riscos'!B167)</f>
        <v/>
      </c>
      <c r="C160" s="96" t="str">
        <f>IF('Mapa de Riscos'!C167="","",'Mapa de Riscos'!C167)</f>
        <v/>
      </c>
      <c r="D160" s="96" t="str">
        <f>IF('Mapa de Riscos'!D167="","",'Mapa de Riscos'!D167)</f>
        <v/>
      </c>
      <c r="E160" s="95" t="str">
        <f>IF('Mapa de Riscos'!G167="","",'Mapa de Riscos'!G167)</f>
        <v/>
      </c>
      <c r="F160" s="77"/>
      <c r="G160" s="77"/>
      <c r="H160" s="93"/>
      <c r="I160" s="93"/>
      <c r="J160" s="94"/>
      <c r="K160" s="77"/>
      <c r="L160" s="90"/>
    </row>
    <row r="161" spans="2:12" ht="19.5" customHeight="1" x14ac:dyDescent="0.25">
      <c r="B161" s="96" t="str">
        <f>IF('Mapa de Riscos'!B168="","",'Mapa de Riscos'!B168)</f>
        <v/>
      </c>
      <c r="C161" s="96" t="str">
        <f>IF('Mapa de Riscos'!C168="","",'Mapa de Riscos'!C168)</f>
        <v/>
      </c>
      <c r="D161" s="96" t="str">
        <f>IF('Mapa de Riscos'!D168="","",'Mapa de Riscos'!D168)</f>
        <v/>
      </c>
      <c r="E161" s="95" t="str">
        <f>IF('Mapa de Riscos'!G168="","",'Mapa de Riscos'!G168)</f>
        <v/>
      </c>
      <c r="F161" s="77"/>
      <c r="G161" s="77"/>
      <c r="H161" s="93"/>
      <c r="I161" s="93"/>
      <c r="J161" s="94"/>
      <c r="K161" s="77"/>
      <c r="L161" s="90"/>
    </row>
    <row r="162" spans="2:12" ht="19.5" customHeight="1" x14ac:dyDescent="0.25">
      <c r="B162" s="96" t="str">
        <f>IF('Mapa de Riscos'!B169="","",'Mapa de Riscos'!B169)</f>
        <v/>
      </c>
      <c r="C162" s="96" t="str">
        <f>IF('Mapa de Riscos'!C169="","",'Mapa de Riscos'!C169)</f>
        <v/>
      </c>
      <c r="D162" s="96" t="str">
        <f>IF('Mapa de Riscos'!D169="","",'Mapa de Riscos'!D169)</f>
        <v/>
      </c>
      <c r="E162" s="95" t="str">
        <f>IF('Mapa de Riscos'!G169="","",'Mapa de Riscos'!G169)</f>
        <v/>
      </c>
      <c r="F162" s="77"/>
      <c r="G162" s="77"/>
      <c r="H162" s="93"/>
      <c r="I162" s="93"/>
      <c r="J162" s="94"/>
      <c r="K162" s="77"/>
      <c r="L162" s="90"/>
    </row>
    <row r="163" spans="2:12" ht="19.5" customHeight="1" x14ac:dyDescent="0.25">
      <c r="B163" s="96" t="str">
        <f>IF('Mapa de Riscos'!B170="","",'Mapa de Riscos'!B170)</f>
        <v/>
      </c>
      <c r="C163" s="96" t="str">
        <f>IF('Mapa de Riscos'!C170="","",'Mapa de Riscos'!C170)</f>
        <v/>
      </c>
      <c r="D163" s="96" t="str">
        <f>IF('Mapa de Riscos'!D170="","",'Mapa de Riscos'!D170)</f>
        <v/>
      </c>
      <c r="E163" s="95" t="str">
        <f>IF('Mapa de Riscos'!G170="","",'Mapa de Riscos'!G170)</f>
        <v/>
      </c>
      <c r="F163" s="77"/>
      <c r="G163" s="77"/>
      <c r="H163" s="93"/>
      <c r="I163" s="93"/>
      <c r="J163" s="94"/>
      <c r="K163" s="77"/>
      <c r="L163" s="90"/>
    </row>
    <row r="164" spans="2:12" ht="19.5" customHeight="1" x14ac:dyDescent="0.25">
      <c r="B164" s="96" t="str">
        <f>IF('Mapa de Riscos'!B171="","",'Mapa de Riscos'!B171)</f>
        <v/>
      </c>
      <c r="C164" s="96" t="str">
        <f>IF('Mapa de Riscos'!C171="","",'Mapa de Riscos'!C171)</f>
        <v/>
      </c>
      <c r="D164" s="96" t="str">
        <f>IF('Mapa de Riscos'!D171="","",'Mapa de Riscos'!D171)</f>
        <v/>
      </c>
      <c r="E164" s="95" t="str">
        <f>IF('Mapa de Riscos'!G171="","",'Mapa de Riscos'!G171)</f>
        <v/>
      </c>
      <c r="F164" s="77"/>
      <c r="G164" s="77"/>
      <c r="H164" s="93"/>
      <c r="I164" s="93"/>
      <c r="J164" s="94"/>
      <c r="K164" s="77"/>
      <c r="L164" s="90"/>
    </row>
    <row r="165" spans="2:12" ht="19.5" customHeight="1" x14ac:dyDescent="0.25">
      <c r="B165" s="96" t="str">
        <f>IF('Mapa de Riscos'!B172="","",'Mapa de Riscos'!B172)</f>
        <v/>
      </c>
      <c r="C165" s="96" t="str">
        <f>IF('Mapa de Riscos'!C172="","",'Mapa de Riscos'!C172)</f>
        <v/>
      </c>
      <c r="D165" s="96" t="str">
        <f>IF('Mapa de Riscos'!D172="","",'Mapa de Riscos'!D172)</f>
        <v/>
      </c>
      <c r="E165" s="95" t="str">
        <f>IF('Mapa de Riscos'!G172="","",'Mapa de Riscos'!G172)</f>
        <v/>
      </c>
      <c r="F165" s="77"/>
      <c r="G165" s="77"/>
      <c r="H165" s="93"/>
      <c r="I165" s="93"/>
      <c r="J165" s="94"/>
      <c r="K165" s="77"/>
      <c r="L165" s="90"/>
    </row>
    <row r="166" spans="2:12" ht="19.5" customHeight="1" x14ac:dyDescent="0.25">
      <c r="B166" s="96" t="str">
        <f>IF('Mapa de Riscos'!B173="","",'Mapa de Riscos'!B173)</f>
        <v/>
      </c>
      <c r="C166" s="96" t="str">
        <f>IF('Mapa de Riscos'!C173="","",'Mapa de Riscos'!C173)</f>
        <v/>
      </c>
      <c r="D166" s="96" t="str">
        <f>IF('Mapa de Riscos'!D173="","",'Mapa de Riscos'!D173)</f>
        <v/>
      </c>
      <c r="E166" s="95" t="str">
        <f>IF('Mapa de Riscos'!G173="","",'Mapa de Riscos'!G173)</f>
        <v/>
      </c>
      <c r="F166" s="77"/>
      <c r="G166" s="77"/>
      <c r="H166" s="93"/>
      <c r="I166" s="93"/>
      <c r="J166" s="94"/>
      <c r="K166" s="77"/>
      <c r="L166" s="90"/>
    </row>
    <row r="167" spans="2:12" ht="19.5" customHeight="1" x14ac:dyDescent="0.25">
      <c r="B167" s="96" t="str">
        <f>IF('Mapa de Riscos'!B174="","",'Mapa de Riscos'!B174)</f>
        <v/>
      </c>
      <c r="C167" s="96" t="str">
        <f>IF('Mapa de Riscos'!C174="","",'Mapa de Riscos'!C174)</f>
        <v/>
      </c>
      <c r="D167" s="96" t="str">
        <f>IF('Mapa de Riscos'!D174="","",'Mapa de Riscos'!D174)</f>
        <v/>
      </c>
      <c r="E167" s="95" t="str">
        <f>IF('Mapa de Riscos'!G174="","",'Mapa de Riscos'!G174)</f>
        <v/>
      </c>
      <c r="F167" s="77"/>
      <c r="G167" s="77"/>
      <c r="H167" s="93"/>
      <c r="I167" s="93"/>
      <c r="J167" s="94"/>
      <c r="K167" s="77"/>
      <c r="L167" s="90"/>
    </row>
    <row r="168" spans="2:12" ht="19.5" customHeight="1" x14ac:dyDescent="0.25">
      <c r="B168" s="96" t="str">
        <f>IF('Mapa de Riscos'!B175="","",'Mapa de Riscos'!B175)</f>
        <v/>
      </c>
      <c r="C168" s="96" t="str">
        <f>IF('Mapa de Riscos'!C175="","",'Mapa de Riscos'!C175)</f>
        <v/>
      </c>
      <c r="D168" s="96" t="str">
        <f>IF('Mapa de Riscos'!D175="","",'Mapa de Riscos'!D175)</f>
        <v/>
      </c>
      <c r="E168" s="95" t="str">
        <f>IF('Mapa de Riscos'!G175="","",'Mapa de Riscos'!G175)</f>
        <v/>
      </c>
      <c r="F168" s="77"/>
      <c r="G168" s="77"/>
      <c r="H168" s="93"/>
      <c r="I168" s="93"/>
      <c r="J168" s="94"/>
      <c r="K168" s="77"/>
      <c r="L168" s="90"/>
    </row>
    <row r="169" spans="2:12" ht="19.5" customHeight="1" x14ac:dyDescent="0.25">
      <c r="B169" s="96" t="str">
        <f>IF('Mapa de Riscos'!B176="","",'Mapa de Riscos'!B176)</f>
        <v/>
      </c>
      <c r="C169" s="96" t="str">
        <f>IF('Mapa de Riscos'!C176="","",'Mapa de Riscos'!C176)</f>
        <v/>
      </c>
      <c r="D169" s="96" t="str">
        <f>IF('Mapa de Riscos'!D176="","",'Mapa de Riscos'!D176)</f>
        <v/>
      </c>
      <c r="E169" s="95" t="str">
        <f>IF('Mapa de Riscos'!G176="","",'Mapa de Riscos'!G176)</f>
        <v/>
      </c>
      <c r="F169" s="77"/>
      <c r="G169" s="77"/>
      <c r="H169" s="93"/>
      <c r="I169" s="93"/>
      <c r="J169" s="94"/>
      <c r="K169" s="77"/>
      <c r="L169" s="90"/>
    </row>
    <row r="170" spans="2:12" ht="19.5" customHeight="1" x14ac:dyDescent="0.25">
      <c r="B170" s="96" t="str">
        <f>IF('Mapa de Riscos'!B177="","",'Mapa de Riscos'!B177)</f>
        <v/>
      </c>
      <c r="C170" s="96" t="str">
        <f>IF('Mapa de Riscos'!C177="","",'Mapa de Riscos'!C177)</f>
        <v/>
      </c>
      <c r="D170" s="96" t="str">
        <f>IF('Mapa de Riscos'!D177="","",'Mapa de Riscos'!D177)</f>
        <v/>
      </c>
      <c r="E170" s="95" t="str">
        <f>IF('Mapa de Riscos'!G177="","",'Mapa de Riscos'!G177)</f>
        <v/>
      </c>
      <c r="F170" s="77"/>
      <c r="G170" s="77"/>
      <c r="H170" s="93"/>
      <c r="I170" s="93"/>
      <c r="J170" s="94"/>
      <c r="K170" s="77"/>
      <c r="L170" s="90"/>
    </row>
    <row r="171" spans="2:12" ht="19.5" customHeight="1" x14ac:dyDescent="0.25">
      <c r="B171" s="96" t="str">
        <f>IF('Mapa de Riscos'!B178="","",'Mapa de Riscos'!B178)</f>
        <v/>
      </c>
      <c r="C171" s="96" t="str">
        <f>IF('Mapa de Riscos'!C178="","",'Mapa de Riscos'!C178)</f>
        <v/>
      </c>
      <c r="D171" s="96" t="str">
        <f>IF('Mapa de Riscos'!D178="","",'Mapa de Riscos'!D178)</f>
        <v/>
      </c>
      <c r="E171" s="95" t="str">
        <f>IF('Mapa de Riscos'!G178="","",'Mapa de Riscos'!G178)</f>
        <v/>
      </c>
      <c r="F171" s="77"/>
      <c r="G171" s="77"/>
      <c r="H171" s="93"/>
      <c r="I171" s="93"/>
      <c r="J171" s="94"/>
      <c r="K171" s="77"/>
      <c r="L171" s="90"/>
    </row>
    <row r="172" spans="2:12" ht="19.5" customHeight="1" x14ac:dyDescent="0.25">
      <c r="B172" s="96" t="str">
        <f>IF('Mapa de Riscos'!B179="","",'Mapa de Riscos'!B179)</f>
        <v/>
      </c>
      <c r="C172" s="96" t="str">
        <f>IF('Mapa de Riscos'!C179="","",'Mapa de Riscos'!C179)</f>
        <v/>
      </c>
      <c r="D172" s="96" t="str">
        <f>IF('Mapa de Riscos'!D179="","",'Mapa de Riscos'!D179)</f>
        <v/>
      </c>
      <c r="E172" s="95" t="str">
        <f>IF('Mapa de Riscos'!G179="","",'Mapa de Riscos'!G179)</f>
        <v/>
      </c>
      <c r="F172" s="77"/>
      <c r="G172" s="77"/>
      <c r="H172" s="93"/>
      <c r="I172" s="93"/>
      <c r="J172" s="94"/>
      <c r="K172" s="77"/>
      <c r="L172" s="90"/>
    </row>
    <row r="173" spans="2:12" ht="19.5" customHeight="1" x14ac:dyDescent="0.25">
      <c r="B173" s="96" t="str">
        <f>IF('Mapa de Riscos'!B180="","",'Mapa de Riscos'!B180)</f>
        <v/>
      </c>
      <c r="C173" s="96" t="str">
        <f>IF('Mapa de Riscos'!C180="","",'Mapa de Riscos'!C180)</f>
        <v/>
      </c>
      <c r="D173" s="96" t="str">
        <f>IF('Mapa de Riscos'!D180="","",'Mapa de Riscos'!D180)</f>
        <v/>
      </c>
      <c r="E173" s="95" t="str">
        <f>IF('Mapa de Riscos'!G180="","",'Mapa de Riscos'!G180)</f>
        <v/>
      </c>
      <c r="F173" s="77"/>
      <c r="G173" s="77"/>
      <c r="H173" s="93"/>
      <c r="I173" s="93"/>
      <c r="J173" s="94"/>
      <c r="K173" s="77"/>
      <c r="L173" s="90"/>
    </row>
    <row r="174" spans="2:12" ht="19.5" customHeight="1" x14ac:dyDescent="0.25">
      <c r="B174" s="96" t="str">
        <f>IF('Mapa de Riscos'!B181="","",'Mapa de Riscos'!B181)</f>
        <v/>
      </c>
      <c r="C174" s="96" t="str">
        <f>IF('Mapa de Riscos'!C181="","",'Mapa de Riscos'!C181)</f>
        <v/>
      </c>
      <c r="D174" s="96" t="str">
        <f>IF('Mapa de Riscos'!D181="","",'Mapa de Riscos'!D181)</f>
        <v/>
      </c>
      <c r="E174" s="95" t="str">
        <f>IF('Mapa de Riscos'!G181="","",'Mapa de Riscos'!G181)</f>
        <v/>
      </c>
      <c r="F174" s="77"/>
      <c r="G174" s="77"/>
      <c r="H174" s="93"/>
      <c r="I174" s="93"/>
      <c r="J174" s="94"/>
      <c r="K174" s="77"/>
      <c r="L174" s="90"/>
    </row>
    <row r="175" spans="2:12" ht="19.5" customHeight="1" x14ac:dyDescent="0.25">
      <c r="B175" s="96" t="str">
        <f>IF('Mapa de Riscos'!B182="","",'Mapa de Riscos'!B182)</f>
        <v/>
      </c>
      <c r="C175" s="96" t="str">
        <f>IF('Mapa de Riscos'!C182="","",'Mapa de Riscos'!C182)</f>
        <v/>
      </c>
      <c r="D175" s="96" t="str">
        <f>IF('Mapa de Riscos'!D182="","",'Mapa de Riscos'!D182)</f>
        <v/>
      </c>
      <c r="E175" s="95" t="str">
        <f>IF('Mapa de Riscos'!G182="","",'Mapa de Riscos'!G182)</f>
        <v/>
      </c>
      <c r="F175" s="77"/>
      <c r="G175" s="77"/>
      <c r="H175" s="93"/>
      <c r="I175" s="93"/>
      <c r="J175" s="94"/>
      <c r="K175" s="77"/>
      <c r="L175" s="90"/>
    </row>
    <row r="176" spans="2:12" ht="19.5" customHeight="1" x14ac:dyDescent="0.25">
      <c r="B176" s="96" t="str">
        <f>IF('Mapa de Riscos'!B183="","",'Mapa de Riscos'!B183)</f>
        <v/>
      </c>
      <c r="C176" s="96" t="str">
        <f>IF('Mapa de Riscos'!C183="","",'Mapa de Riscos'!C183)</f>
        <v/>
      </c>
      <c r="D176" s="96" t="str">
        <f>IF('Mapa de Riscos'!D183="","",'Mapa de Riscos'!D183)</f>
        <v/>
      </c>
      <c r="E176" s="95" t="str">
        <f>IF('Mapa de Riscos'!G183="","",'Mapa de Riscos'!G183)</f>
        <v/>
      </c>
      <c r="F176" s="77"/>
      <c r="G176" s="77"/>
      <c r="H176" s="93"/>
      <c r="I176" s="93"/>
      <c r="J176" s="94"/>
      <c r="K176" s="77"/>
      <c r="L176" s="90"/>
    </row>
    <row r="177" spans="2:12" ht="19.5" customHeight="1" x14ac:dyDescent="0.25">
      <c r="B177" s="96" t="str">
        <f>IF('Mapa de Riscos'!B184="","",'Mapa de Riscos'!B184)</f>
        <v/>
      </c>
      <c r="C177" s="96" t="str">
        <f>IF('Mapa de Riscos'!C184="","",'Mapa de Riscos'!C184)</f>
        <v/>
      </c>
      <c r="D177" s="96" t="str">
        <f>IF('Mapa de Riscos'!D184="","",'Mapa de Riscos'!D184)</f>
        <v/>
      </c>
      <c r="E177" s="95" t="str">
        <f>IF('Mapa de Riscos'!G184="","",'Mapa de Riscos'!G184)</f>
        <v/>
      </c>
      <c r="F177" s="77"/>
      <c r="G177" s="77"/>
      <c r="H177" s="93"/>
      <c r="I177" s="93"/>
      <c r="J177" s="94"/>
      <c r="K177" s="77"/>
      <c r="L177" s="90"/>
    </row>
    <row r="178" spans="2:12" ht="19.5" customHeight="1" x14ac:dyDescent="0.25">
      <c r="B178" s="96" t="str">
        <f>IF('Mapa de Riscos'!B185="","",'Mapa de Riscos'!B185)</f>
        <v/>
      </c>
      <c r="C178" s="96" t="str">
        <f>IF('Mapa de Riscos'!C185="","",'Mapa de Riscos'!C185)</f>
        <v/>
      </c>
      <c r="D178" s="96" t="str">
        <f>IF('Mapa de Riscos'!D185="","",'Mapa de Riscos'!D185)</f>
        <v/>
      </c>
      <c r="E178" s="95" t="str">
        <f>IF('Mapa de Riscos'!G185="","",'Mapa de Riscos'!G185)</f>
        <v/>
      </c>
      <c r="F178" s="77"/>
      <c r="G178" s="77"/>
      <c r="H178" s="93"/>
      <c r="I178" s="93"/>
      <c r="J178" s="94"/>
      <c r="K178" s="77"/>
      <c r="L178" s="90"/>
    </row>
    <row r="179" spans="2:12" ht="19.5" customHeight="1" x14ac:dyDescent="0.25">
      <c r="B179" s="96" t="str">
        <f>IF('Mapa de Riscos'!B186="","",'Mapa de Riscos'!B186)</f>
        <v/>
      </c>
      <c r="C179" s="96" t="str">
        <f>IF('Mapa de Riscos'!C186="","",'Mapa de Riscos'!C186)</f>
        <v/>
      </c>
      <c r="D179" s="96" t="str">
        <f>IF('Mapa de Riscos'!D186="","",'Mapa de Riscos'!D186)</f>
        <v/>
      </c>
      <c r="E179" s="95" t="str">
        <f>IF('Mapa de Riscos'!G186="","",'Mapa de Riscos'!G186)</f>
        <v/>
      </c>
      <c r="F179" s="77"/>
      <c r="G179" s="77"/>
      <c r="H179" s="93"/>
      <c r="I179" s="93"/>
      <c r="J179" s="94"/>
      <c r="K179" s="77"/>
      <c r="L179" s="90"/>
    </row>
    <row r="180" spans="2:12" ht="19.5" customHeight="1" x14ac:dyDescent="0.25">
      <c r="B180" s="96" t="str">
        <f>IF('Mapa de Riscos'!B187="","",'Mapa de Riscos'!B187)</f>
        <v/>
      </c>
      <c r="C180" s="96" t="str">
        <f>IF('Mapa de Riscos'!C187="","",'Mapa de Riscos'!C187)</f>
        <v/>
      </c>
      <c r="D180" s="96" t="str">
        <f>IF('Mapa de Riscos'!D187="","",'Mapa de Riscos'!D187)</f>
        <v/>
      </c>
      <c r="E180" s="95" t="str">
        <f>IF('Mapa de Riscos'!G187="","",'Mapa de Riscos'!G187)</f>
        <v/>
      </c>
      <c r="F180" s="77"/>
      <c r="G180" s="77"/>
      <c r="H180" s="93"/>
      <c r="I180" s="93"/>
      <c r="J180" s="94"/>
      <c r="K180" s="77"/>
      <c r="L180" s="90"/>
    </row>
    <row r="181" spans="2:12" ht="19.5" customHeight="1" x14ac:dyDescent="0.25">
      <c r="B181" s="96" t="str">
        <f>IF('Mapa de Riscos'!B188="","",'Mapa de Riscos'!B188)</f>
        <v/>
      </c>
      <c r="C181" s="96" t="str">
        <f>IF('Mapa de Riscos'!C188="","",'Mapa de Riscos'!C188)</f>
        <v/>
      </c>
      <c r="D181" s="96" t="str">
        <f>IF('Mapa de Riscos'!D188="","",'Mapa de Riscos'!D188)</f>
        <v/>
      </c>
      <c r="E181" s="95" t="str">
        <f>IF('Mapa de Riscos'!G188="","",'Mapa de Riscos'!G188)</f>
        <v/>
      </c>
      <c r="F181" s="77"/>
      <c r="G181" s="77"/>
      <c r="H181" s="93"/>
      <c r="I181" s="93"/>
      <c r="J181" s="94"/>
      <c r="K181" s="77"/>
      <c r="L181" s="90"/>
    </row>
    <row r="182" spans="2:12" ht="19.5" customHeight="1" x14ac:dyDescent="0.25">
      <c r="B182" s="96" t="str">
        <f>IF('Mapa de Riscos'!B189="","",'Mapa de Riscos'!B189)</f>
        <v/>
      </c>
      <c r="C182" s="96" t="str">
        <f>IF('Mapa de Riscos'!C189="","",'Mapa de Riscos'!C189)</f>
        <v/>
      </c>
      <c r="D182" s="96" t="str">
        <f>IF('Mapa de Riscos'!D189="","",'Mapa de Riscos'!D189)</f>
        <v/>
      </c>
      <c r="E182" s="95" t="str">
        <f>IF('Mapa de Riscos'!G189="","",'Mapa de Riscos'!G189)</f>
        <v/>
      </c>
      <c r="F182" s="77"/>
      <c r="G182" s="77"/>
      <c r="H182" s="93"/>
      <c r="I182" s="93"/>
      <c r="J182" s="94"/>
      <c r="K182" s="77"/>
      <c r="L182" s="90"/>
    </row>
    <row r="183" spans="2:12" ht="19.5" customHeight="1" x14ac:dyDescent="0.25">
      <c r="B183" s="96" t="str">
        <f>IF('Mapa de Riscos'!B190="","",'Mapa de Riscos'!B190)</f>
        <v/>
      </c>
      <c r="C183" s="96" t="str">
        <f>IF('Mapa de Riscos'!C190="","",'Mapa de Riscos'!C190)</f>
        <v/>
      </c>
      <c r="D183" s="96" t="str">
        <f>IF('Mapa de Riscos'!D190="","",'Mapa de Riscos'!D190)</f>
        <v/>
      </c>
      <c r="E183" s="95" t="str">
        <f>IF('Mapa de Riscos'!G190="","",'Mapa de Riscos'!G190)</f>
        <v/>
      </c>
      <c r="F183" s="77"/>
      <c r="G183" s="77"/>
      <c r="H183" s="93"/>
      <c r="I183" s="93"/>
      <c r="J183" s="94"/>
      <c r="K183" s="77"/>
      <c r="L183" s="90"/>
    </row>
    <row r="184" spans="2:12" ht="19.5" customHeight="1" x14ac:dyDescent="0.25">
      <c r="B184" s="96" t="str">
        <f>IF('Mapa de Riscos'!B191="","",'Mapa de Riscos'!B191)</f>
        <v/>
      </c>
      <c r="C184" s="96" t="str">
        <f>IF('Mapa de Riscos'!C191="","",'Mapa de Riscos'!C191)</f>
        <v/>
      </c>
      <c r="D184" s="96" t="str">
        <f>IF('Mapa de Riscos'!D191="","",'Mapa de Riscos'!D191)</f>
        <v/>
      </c>
      <c r="E184" s="95" t="str">
        <f>IF('Mapa de Riscos'!G191="","",'Mapa de Riscos'!G191)</f>
        <v/>
      </c>
      <c r="F184" s="77"/>
      <c r="G184" s="77"/>
      <c r="H184" s="93"/>
      <c r="I184" s="93"/>
      <c r="J184" s="94"/>
      <c r="K184" s="77"/>
      <c r="L184" s="90"/>
    </row>
    <row r="185" spans="2:12" ht="19.5" customHeight="1" x14ac:dyDescent="0.25">
      <c r="B185" s="96" t="str">
        <f>IF('Mapa de Riscos'!B192="","",'Mapa de Riscos'!B192)</f>
        <v/>
      </c>
      <c r="C185" s="96" t="str">
        <f>IF('Mapa de Riscos'!C192="","",'Mapa de Riscos'!C192)</f>
        <v/>
      </c>
      <c r="D185" s="96" t="str">
        <f>IF('Mapa de Riscos'!D192="","",'Mapa de Riscos'!D192)</f>
        <v/>
      </c>
      <c r="E185" s="95" t="str">
        <f>IF('Mapa de Riscos'!G192="","",'Mapa de Riscos'!G192)</f>
        <v/>
      </c>
      <c r="F185" s="77"/>
      <c r="G185" s="77"/>
      <c r="H185" s="93"/>
      <c r="I185" s="93"/>
      <c r="J185" s="94"/>
      <c r="K185" s="77"/>
      <c r="L185" s="90"/>
    </row>
    <row r="186" spans="2:12" ht="19.5" customHeight="1" x14ac:dyDescent="0.25">
      <c r="B186" s="96" t="str">
        <f>IF('Mapa de Riscos'!B193="","",'Mapa de Riscos'!B193)</f>
        <v/>
      </c>
      <c r="C186" s="96" t="str">
        <f>IF('Mapa de Riscos'!C193="","",'Mapa de Riscos'!C193)</f>
        <v/>
      </c>
      <c r="D186" s="96" t="str">
        <f>IF('Mapa de Riscos'!D193="","",'Mapa de Riscos'!D193)</f>
        <v/>
      </c>
      <c r="E186" s="95" t="str">
        <f>IF('Mapa de Riscos'!G193="","",'Mapa de Riscos'!G193)</f>
        <v/>
      </c>
      <c r="F186" s="77"/>
      <c r="G186" s="77"/>
      <c r="H186" s="93"/>
      <c r="I186" s="93"/>
      <c r="J186" s="94"/>
      <c r="K186" s="77"/>
      <c r="L186" s="90"/>
    </row>
    <row r="187" spans="2:12" ht="19.5" customHeight="1" x14ac:dyDescent="0.25">
      <c r="B187" s="96" t="str">
        <f>IF('Mapa de Riscos'!B194="","",'Mapa de Riscos'!B194)</f>
        <v/>
      </c>
      <c r="C187" s="96" t="str">
        <f>IF('Mapa de Riscos'!C194="","",'Mapa de Riscos'!C194)</f>
        <v/>
      </c>
      <c r="D187" s="96" t="str">
        <f>IF('Mapa de Riscos'!D194="","",'Mapa de Riscos'!D194)</f>
        <v/>
      </c>
      <c r="E187" s="95" t="str">
        <f>IF('Mapa de Riscos'!G194="","",'Mapa de Riscos'!G194)</f>
        <v/>
      </c>
      <c r="F187" s="77"/>
      <c r="G187" s="77"/>
      <c r="H187" s="93"/>
      <c r="I187" s="93"/>
      <c r="J187" s="94"/>
      <c r="K187" s="77"/>
      <c r="L187" s="90"/>
    </row>
    <row r="188" spans="2:12" ht="19.5" customHeight="1" x14ac:dyDescent="0.25">
      <c r="B188" s="96" t="str">
        <f>IF('Mapa de Riscos'!B195="","",'Mapa de Riscos'!B195)</f>
        <v/>
      </c>
      <c r="C188" s="96" t="str">
        <f>IF('Mapa de Riscos'!C195="","",'Mapa de Riscos'!C195)</f>
        <v/>
      </c>
      <c r="D188" s="96" t="str">
        <f>IF('Mapa de Riscos'!D195="","",'Mapa de Riscos'!D195)</f>
        <v/>
      </c>
      <c r="E188" s="95" t="str">
        <f>IF('Mapa de Riscos'!G195="","",'Mapa de Riscos'!G195)</f>
        <v/>
      </c>
      <c r="F188" s="77"/>
      <c r="G188" s="77"/>
      <c r="H188" s="93"/>
      <c r="I188" s="93"/>
      <c r="J188" s="94"/>
      <c r="K188" s="77"/>
      <c r="L188" s="90"/>
    </row>
    <row r="189" spans="2:12" ht="19.5" customHeight="1" x14ac:dyDescent="0.25">
      <c r="B189" s="96" t="str">
        <f>IF('Mapa de Riscos'!B196="","",'Mapa de Riscos'!B196)</f>
        <v/>
      </c>
      <c r="C189" s="96" t="str">
        <f>IF('Mapa de Riscos'!C196="","",'Mapa de Riscos'!C196)</f>
        <v/>
      </c>
      <c r="D189" s="96" t="str">
        <f>IF('Mapa de Riscos'!D196="","",'Mapa de Riscos'!D196)</f>
        <v/>
      </c>
      <c r="E189" s="95" t="str">
        <f>IF('Mapa de Riscos'!G196="","",'Mapa de Riscos'!G196)</f>
        <v/>
      </c>
      <c r="F189" s="77"/>
      <c r="G189" s="77"/>
      <c r="H189" s="93"/>
      <c r="I189" s="93"/>
      <c r="J189" s="94"/>
      <c r="K189" s="77"/>
      <c r="L189" s="90"/>
    </row>
    <row r="190" spans="2:12" ht="19.5" customHeight="1" x14ac:dyDescent="0.25">
      <c r="B190" s="96" t="str">
        <f>IF('Mapa de Riscos'!B197="","",'Mapa de Riscos'!B197)</f>
        <v/>
      </c>
      <c r="C190" s="96" t="str">
        <f>IF('Mapa de Riscos'!C197="","",'Mapa de Riscos'!C197)</f>
        <v/>
      </c>
      <c r="D190" s="96" t="str">
        <f>IF('Mapa de Riscos'!D197="","",'Mapa de Riscos'!D197)</f>
        <v/>
      </c>
      <c r="E190" s="95" t="str">
        <f>IF('Mapa de Riscos'!G197="","",'Mapa de Riscos'!G197)</f>
        <v/>
      </c>
      <c r="F190" s="77"/>
      <c r="G190" s="77"/>
      <c r="H190" s="93"/>
      <c r="I190" s="93"/>
      <c r="J190" s="94"/>
      <c r="K190" s="77"/>
      <c r="L190" s="90"/>
    </row>
    <row r="191" spans="2:12" ht="19.5" customHeight="1" x14ac:dyDescent="0.25">
      <c r="B191" s="96" t="str">
        <f>IF('Mapa de Riscos'!B198="","",'Mapa de Riscos'!B198)</f>
        <v/>
      </c>
      <c r="C191" s="96" t="str">
        <f>IF('Mapa de Riscos'!C198="","",'Mapa de Riscos'!C198)</f>
        <v/>
      </c>
      <c r="D191" s="96" t="str">
        <f>IF('Mapa de Riscos'!D198="","",'Mapa de Riscos'!D198)</f>
        <v/>
      </c>
      <c r="E191" s="95" t="str">
        <f>IF('Mapa de Riscos'!G198="","",'Mapa de Riscos'!G198)</f>
        <v/>
      </c>
      <c r="F191" s="77"/>
      <c r="G191" s="77"/>
      <c r="H191" s="93"/>
      <c r="I191" s="93"/>
      <c r="J191" s="94"/>
      <c r="K191" s="77"/>
      <c r="L191" s="90"/>
    </row>
    <row r="192" spans="2:12" ht="19.5" customHeight="1" x14ac:dyDescent="0.25">
      <c r="B192" s="96" t="str">
        <f>IF('Mapa de Riscos'!B199="","",'Mapa de Riscos'!B199)</f>
        <v/>
      </c>
      <c r="C192" s="96" t="str">
        <f>IF('Mapa de Riscos'!C199="","",'Mapa de Riscos'!C199)</f>
        <v/>
      </c>
      <c r="D192" s="96" t="str">
        <f>IF('Mapa de Riscos'!D199="","",'Mapa de Riscos'!D199)</f>
        <v/>
      </c>
      <c r="E192" s="95" t="str">
        <f>IF('Mapa de Riscos'!G199="","",'Mapa de Riscos'!G199)</f>
        <v/>
      </c>
      <c r="F192" s="77"/>
      <c r="G192" s="77"/>
      <c r="H192" s="93"/>
      <c r="I192" s="93"/>
      <c r="J192" s="94"/>
      <c r="K192" s="77"/>
      <c r="L192" s="90"/>
    </row>
    <row r="193" spans="2:12" ht="19.5" customHeight="1" x14ac:dyDescent="0.25">
      <c r="B193" s="96" t="str">
        <f>IF('Mapa de Riscos'!B200="","",'Mapa de Riscos'!B200)</f>
        <v/>
      </c>
      <c r="C193" s="96" t="str">
        <f>IF('Mapa de Riscos'!C200="","",'Mapa de Riscos'!C200)</f>
        <v/>
      </c>
      <c r="D193" s="96" t="str">
        <f>IF('Mapa de Riscos'!D200="","",'Mapa de Riscos'!D200)</f>
        <v/>
      </c>
      <c r="E193" s="95" t="str">
        <f>IF('Mapa de Riscos'!G200="","",'Mapa de Riscos'!G200)</f>
        <v/>
      </c>
      <c r="F193" s="77"/>
      <c r="G193" s="77"/>
      <c r="H193" s="93"/>
      <c r="I193" s="93"/>
      <c r="J193" s="94"/>
      <c r="K193" s="77"/>
      <c r="L193" s="90"/>
    </row>
    <row r="194" spans="2:12" ht="19.5" customHeight="1" x14ac:dyDescent="0.25"/>
    <row r="195" spans="2:12" ht="19.5" hidden="1" customHeight="1" x14ac:dyDescent="0.25"/>
    <row r="196" spans="2:12" ht="19.5" hidden="1" customHeight="1" x14ac:dyDescent="0.25"/>
    <row r="197" spans="2:12" ht="19.5" hidden="1" customHeight="1" x14ac:dyDescent="0.25"/>
    <row r="198" spans="2:12" ht="19.5" hidden="1" customHeight="1" x14ac:dyDescent="0.25"/>
    <row r="199" spans="2:12" ht="19.5" hidden="1" customHeight="1" x14ac:dyDescent="0.25"/>
    <row r="200" spans="2:12" ht="19.5" hidden="1" customHeight="1" x14ac:dyDescent="0.25"/>
    <row r="201" spans="2:12" ht="19.5" hidden="1" customHeight="1" x14ac:dyDescent="0.25"/>
    <row r="202" spans="2:12" ht="19.5" hidden="1" customHeight="1" x14ac:dyDescent="0.25"/>
    <row r="203" spans="2:12" ht="19.5" hidden="1" customHeight="1" x14ac:dyDescent="0.25"/>
    <row r="204" spans="2:12" ht="19.5" hidden="1" customHeight="1" x14ac:dyDescent="0.25"/>
    <row r="205" spans="2:12" ht="19.5" hidden="1" customHeight="1" x14ac:dyDescent="0.25"/>
    <row r="206" spans="2:12" ht="19.5" hidden="1" customHeight="1" x14ac:dyDescent="0.25"/>
  </sheetData>
  <sheetProtection algorithmName="SHA-512" hashValue="X2097GxSGRc0h4ozkwGr3w5aGGkMlood2K+IDSHy0GITS5L7ZOcScwxjh7Pjiwec6bBJrbeui7FqS18Bzb+B4g==" saltValue="roBMb89pM+h8ipA2MUUz6Q==" spinCount="100000" sheet="1" objects="1" scenarios="1"/>
  <mergeCells count="3">
    <mergeCell ref="B1:L1"/>
    <mergeCell ref="B2:E2"/>
    <mergeCell ref="B3:E3"/>
  </mergeCells>
  <conditionalFormatting sqref="E6:E35">
    <cfRule type="cellIs" dxfId="11" priority="9" operator="between">
      <formula>17</formula>
      <formula>25</formula>
    </cfRule>
    <cfRule type="cellIs" dxfId="10" priority="10" operator="between">
      <formula>11</formula>
      <formula>16</formula>
    </cfRule>
    <cfRule type="cellIs" dxfId="9" priority="11" operator="between">
      <formula>5</formula>
      <formula>10</formula>
    </cfRule>
    <cfRule type="cellIs" dxfId="8" priority="12" operator="between">
      <formula>0</formula>
      <formula>4</formula>
    </cfRule>
  </conditionalFormatting>
  <conditionalFormatting sqref="J3">
    <cfRule type="cellIs" dxfId="7" priority="5" operator="between">
      <formula>17</formula>
      <formula>25</formula>
    </cfRule>
    <cfRule type="cellIs" dxfId="6" priority="6" operator="between">
      <formula>11</formula>
      <formula>16</formula>
    </cfRule>
    <cfRule type="cellIs" dxfId="5" priority="7" operator="between">
      <formula>5</formula>
      <formula>10</formula>
    </cfRule>
    <cfRule type="cellIs" dxfId="4" priority="8" operator="between">
      <formula>0</formula>
      <formula>4</formula>
    </cfRule>
  </conditionalFormatting>
  <conditionalFormatting sqref="E36:E193">
    <cfRule type="cellIs" dxfId="3" priority="1" operator="between">
      <formula>17</formula>
      <formula>25</formula>
    </cfRule>
    <cfRule type="cellIs" dxfId="2" priority="2" operator="between">
      <formula>11</formula>
      <formula>16</formula>
    </cfRule>
    <cfRule type="cellIs" dxfId="1" priority="3" operator="between">
      <formula>5</formula>
      <formula>10</formula>
    </cfRule>
    <cfRule type="cellIs" dxfId="0" priority="4" operator="between">
      <formula>0</formula>
      <formula>4</formula>
    </cfRule>
  </conditionalFormatting>
  <pageMargins left="0.25" right="0.25" top="0.75" bottom="0.75" header="0.3" footer="0.3"/>
  <pageSetup paperSize="9" scale="37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8</vt:i4>
      </vt:variant>
    </vt:vector>
  </HeadingPairs>
  <TitlesOfParts>
    <vt:vector size="17" baseType="lpstr">
      <vt:lpstr>Contexto</vt:lpstr>
      <vt:lpstr>Análise SWOT</vt:lpstr>
      <vt:lpstr>Brainstorming</vt:lpstr>
      <vt:lpstr>Mapa de Riscos</vt:lpstr>
      <vt:lpstr>Avaliação dos Riscos</vt:lpstr>
      <vt:lpstr>Tratamento dos Riscos</vt:lpstr>
      <vt:lpstr>Escalas</vt:lpstr>
      <vt:lpstr>Registros de Comunicação</vt:lpstr>
      <vt:lpstr>Monitoramento</vt:lpstr>
      <vt:lpstr>'Análise SWOT'!Area_de_impressao</vt:lpstr>
      <vt:lpstr>'Avaliação dos Riscos'!Area_de_impressao</vt:lpstr>
      <vt:lpstr>Brainstorming!Area_de_impressao</vt:lpstr>
      <vt:lpstr>Contexto!Area_de_impressao</vt:lpstr>
      <vt:lpstr>'Mapa de Riscos'!Area_de_impressao</vt:lpstr>
      <vt:lpstr>Monitoramento!Area_de_impressao</vt:lpstr>
      <vt:lpstr>'Registros de Comunicação'!Area_de_impressao</vt:lpstr>
      <vt:lpstr>'Tratamento dos Riscos'!Area_de_impressao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Ludmila Pereira de Souza do Couto Maciel - SEPG</dc:creator>
  <cp:lastModifiedBy>Revisor</cp:lastModifiedBy>
  <cp:lastPrinted>2023-02-27T19:09:02Z</cp:lastPrinted>
  <dcterms:created xsi:type="dcterms:W3CDTF">2019-09-11T17:48:21Z</dcterms:created>
  <dcterms:modified xsi:type="dcterms:W3CDTF">2023-06-02T12:10:42Z</dcterms:modified>
</cp:coreProperties>
</file>